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<sst xmlns="http://schemas.openxmlformats.org/spreadsheetml/2006/main" count="692" uniqueCount="352">
  <si>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</si>
  <si>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</si>
  <si>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</si>
  <si>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</si>
  <si>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</si>
  <si>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</si>
  <si>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</si>
  <si>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</si>
  <si>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</si>
  <si>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</si>
  <si>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</si>
  <si>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</si>
  <si>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</si>
  <si>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</si>
  <si>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</si>
  <si>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</si>
  <si>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</si>
  <si>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</si>
  <si>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</si>
  <si>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</si>
  <si>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</si>
  <si>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</si>
  <si>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</si>
  <si>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</si>
  <si>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</si>
  <si>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</si>
  <si>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</si>
  <si>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</si>
  <si>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</si>
  <si>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</si>
  <si>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</si>
  <si>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</si>
  <si>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</si>
  <si>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</si>
  <si>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</si>
  <si>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</si>
  <si>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</si>
  <si>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</si>
  <si>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</si>
  <si>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</si>
  <si>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</si>
  <si>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</si>
  <si>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</si>
  <si>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</si>
  <si>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</si>
  <si>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</si>
  <si>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</si>
  <si>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</si>
  <si>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</si>
  <si>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</si>
  <si>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</si>
  <si>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</si>
  <si>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</si>
  <si>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</si>
  <si>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</si>
  <si>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</si>
  <si>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</si>
  <si>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</si>
  <si>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</si>
  <si>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</si>
  <si>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</si>
  <si>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</si>
  <si>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</si>
  <si>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</si>
  <si>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</si>
  <si>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</si>
  <si>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</si>
  <si>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</si>
  <si>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</si>
  <si>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</si>
  <si>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</si>
  <si>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</si>
  <si>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</si>
  <si>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</si>
  <si>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</si>
  <si>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</si>
  <si>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</si>
  <si>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</si>
  <si>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</si>
  <si>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</si>
  <si>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</si>
  <si>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</si>
  <si>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</si>
  <si>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</si>
  <si>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</si>
  <si>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</si>
  <si>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</si>
  <si>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</si>
  <si>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</si>
  <si>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</si>
  <si>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</si>
  <si>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</si>
  <si>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</si>
  <si>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</si>
  <si>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</si>
  <si>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</si>
  <si>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</si>
  <si>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</si>
  <si>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</si>
  <si>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</si>
  <si>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</si>
  <si>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</si>
  <si>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</si>
  <si>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</si>
  <si>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</si>
  <si>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</si>
  <si>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</si>
  <si>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</si>
  <si>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</si>
  <si>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</si>
  <si>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</si>
  <si>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</si>
  <si>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</si>
  <si>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</si>
  <si>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</si>
  <si>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</si>
  <si>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</si>
  <si>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</si>
  <si>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</si>
  <si>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</si>
  <si>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</si>
  <si>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</si>
  <si>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</si>
  <si>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</si>
  <si>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</si>
  <si>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</si>
  <si>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</si>
  <si>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</si>
  <si>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</si>
  <si>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</si>
  <si>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</si>
  <si>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</si>
  <si>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</si>
  <si>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</si>
  <si>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</si>
  <si>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</si>
  <si>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</si>
  <si>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</si>
  <si>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</si>
  <si>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</si>
  <si>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</si>
  <si>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</si>
  <si>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</si>
  <si>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</si>
  <si>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</si>
  <si>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</si>
  <si>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</si>
  <si>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</si>
  <si>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</si>
  <si>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</si>
  <si>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</si>
  <si>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</si>
  <si>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</si>
  <si>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</si>
  <si>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</si>
  <si>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</si>
  <si>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</si>
  <si>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</si>
  <si>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</si>
  <si>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</si>
  <si>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</si>
  <si>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</si>
  <si>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</si>
  <si>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</si>
  <si>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</si>
  <si>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</si>
  <si>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</si>
  <si>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</si>
  <si>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</si>
  <si>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</si>
  <si>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</si>
  <si>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</si>
  <si>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</si>
  <si>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</si>
  <si>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</si>
  <si>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</si>
  <si>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</si>
  <si>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</si>
  <si>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</si>
  <si>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</si>
  <si>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</si>
  <si>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</si>
  <si>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</si>
  <si>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</si>
  <si>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</si>
  <si>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</si>
  <si>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</si>
  <si>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</si>
  <si>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</si>
  <si>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</si>
  <si>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</si>
  <si>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</si>
  <si>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</si>
  <si>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</si>
  <si>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</si>
  <si>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</si>
  <si>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</si>
  <si>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</si>
  <si>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</si>
  <si>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</si>
  <si>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</si>
  <si>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</si>
  <si>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</si>
  <si>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</si>
  <si>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</si>
  <si>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</si>
  <si>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</si>
  <si>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</si>
  <si>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</si>
  <si>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</si>
  <si>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</si>
  <si>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</si>
  <si>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</si>
  <si>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</si>
  <si>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</si>
  <si>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</si>
  <si>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</si>
  <si>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</si>
  <si>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</si>
  <si>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</si>
  <si>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</si>
  <si>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</si>
  <si>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</si>
  <si>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</si>
  <si>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</si>
  <si>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</si>
  <si>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</si>
  <si>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</si>
  <si>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</si>
  <si>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</si>
  <si>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</si>
  <si>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</si>
  <si>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</si>
  <si>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</si>
  <si>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</si>
  <si>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</si>
  <si>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</si>
  <si>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</si>
  <si>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</si>
  <si>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</si>
  <si>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</si>
  <si>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</si>
  <si>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</si>
  <si>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</si>
  <si>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</si>
  <si>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</si>
  <si>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</si>
  <si>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</si>
  <si>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</si>
  <si>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</si>
  <si>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</si>
  <si>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</si>
  <si>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</si>
  <si>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</si>
  <si>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</si>
  <si>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</si>
  <si>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</si>
  <si>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</si>
  <si>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</si>
  <si>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</si>
  <si>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</si>
  <si>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</si>
  <si>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</si>
  <si>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</si>
  <si>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</si>
  <si>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</si>
  <si>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</si>
  <si>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</si>
  <si>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</si>
  <si>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</si>
  <si>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</si>
  <si>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</si>
  <si>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</si>
  <si>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</si>
  <si>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</si>
  <si>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</si>
  <si>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</si>
  <si>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구리(ug/일)</t>
    <phoneticPr fontId="1" type="noConversion"/>
  </si>
  <si>
    <t>섭취량</t>
    <phoneticPr fontId="1" type="noConversion"/>
  </si>
  <si>
    <t>충분섭취량</t>
    <phoneticPr fontId="1" type="noConversion"/>
  </si>
  <si>
    <t>크롬(ug/일)</t>
    <phoneticPr fontId="1" type="noConversion"/>
  </si>
  <si>
    <t>M</t>
  </si>
  <si>
    <t>상한섭취량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</si>
  <si>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</si>
  <si>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</si>
  <si>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</si>
  <si>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이운기, ID : H1900989)</t>
  </si>
  <si>
    <t>출력시각</t>
    <phoneticPr fontId="1" type="noConversion"/>
  </si>
  <si>
    <t>2021년 11월 25일 13:30:14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</si>
  <si>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</si>
  <si>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</si>
  <si>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</si>
  <si>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</si>
  <si>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</si>
  <si>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</si>
  <si>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</si>
  <si>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</si>
  <si>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</si>
  <si>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</si>
  <si>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</si>
  <si>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</si>
  <si>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</si>
  <si>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</si>
  <si>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</si>
  <si>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</si>
  <si>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</si>
  <si>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</si>
  <si>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</si>
  <si>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</si>
  <si>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</si>
  <si>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</si>
  <si>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</si>
  <si>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</si>
  <si>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</si>
  <si>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</si>
  <si>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</si>
  <si>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</si>
  <si>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</si>
  <si>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</si>
  <si>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</si>
  <si>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</si>
  <si>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</si>
  <si>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</si>
  <si>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</si>
  <si>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</si>
  <si>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</si>
  <si>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</si>
  <si>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</si>
  <si>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</si>
  <si>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</si>
  <si>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</si>
  <si>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</si>
  <si>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</si>
  <si>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</si>
  <si>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</si>
  <si>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</si>
  <si>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</si>
  <si>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</si>
  <si>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</si>
  <si>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</si>
  <si>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</si>
  <si>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</si>
  <si>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</si>
  <si>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</si>
  <si>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</si>
  <si>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</si>
  <si>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</si>
  <si>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</si>
  <si>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</si>
  <si>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</si>
  <si>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H1900989</t>
  </si>
  <si>
    <t>이운기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</si>
</sst>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155.01795999999999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9632"/>
        <c:axId val="554497672"/>
      </c:barChart>
      <c:catAx>
        <c:axId val="5544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7672"/>
        <c:crosses val="autoZero"/>
        <c:auto val="1"/>
        <c:lblAlgn val="ctr"/>
        <c:lblOffset val="100"/>
        <c:noMultiLvlLbl val="0"/>
      </c:catAx>
      <c:valAx>
        <c:axId val="55449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5.7968400000000004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8824"/>
        <c:axId val="552875096"/>
      </c:barChart>
      <c:catAx>
        <c:axId val="5528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096"/>
        <c:crosses val="autoZero"/>
        <c:auto val="1"/>
        <c:lblAlgn val="ctr"/>
        <c:lblOffset val="100"/>
        <c:noMultiLvlLbl val="0"/>
      </c:catAx>
      <c:valAx>
        <c:axId val="55287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2.8756675999999999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312"/>
        <c:axId val="552875488"/>
      </c:barChart>
      <c:catAx>
        <c:axId val="5528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488"/>
        <c:crosses val="autoZero"/>
        <c:auto val="1"/>
        <c:lblAlgn val="ctr"/>
        <c:lblOffset val="100"/>
        <c:noMultiLvlLbl val="0"/>
      </c:catAx>
      <c:valAx>
        <c:axId val="55287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2631.1992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064"/>
        <c:axId val="554498456"/>
      </c:barChart>
      <c:catAx>
        <c:axId val="554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8456"/>
        <c:crosses val="autoZero"/>
        <c:auto val="1"/>
        <c:lblAlgn val="ctr"/>
        <c:lblOffset val="100"/>
        <c:noMultiLvlLbl val="0"/>
      </c:catAx>
      <c:valAx>
        <c:axId val="5544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6921.0339999999997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5280"/>
        <c:axId val="555005672"/>
      </c:barChart>
      <c:catAx>
        <c:axId val="5550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5672"/>
        <c:crosses val="autoZero"/>
        <c:auto val="1"/>
        <c:lblAlgn val="ctr"/>
        <c:lblOffset val="100"/>
        <c:noMultiLvlLbl val="0"/>
      </c:catAx>
      <c:valAx>
        <c:axId val="55500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159.81264999999999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99792"/>
        <c:axId val="555004496"/>
      </c:barChart>
      <c:catAx>
        <c:axId val="5549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496"/>
        <c:crosses val="autoZero"/>
        <c:auto val="1"/>
        <c:lblAlgn val="ctr"/>
        <c:lblOffset val="100"/>
        <c:noMultiLvlLbl val="0"/>
      </c:catAx>
      <c:valAx>
        <c:axId val="5550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311.31668000000002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4888"/>
        <c:axId val="555000184"/>
      </c:barChart>
      <c:catAx>
        <c:axId val="5550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184"/>
        <c:crosses val="autoZero"/>
        <c:auto val="1"/>
        <c:lblAlgn val="ctr"/>
        <c:lblOffset val="100"/>
        <c:noMultiLvlLbl val="0"/>
      </c:catAx>
      <c:valAx>
        <c:axId val="55500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25.190031000000001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3712"/>
        <c:axId val="555000576"/>
      </c:barChart>
      <c:catAx>
        <c:axId val="5550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576"/>
        <c:crosses val="autoZero"/>
        <c:auto val="1"/>
        <c:lblAlgn val="ctr"/>
        <c:lblOffset val="100"/>
        <c:noMultiLvlLbl val="0"/>
      </c:catAx>
      <c:valAx>
        <c:axId val="55500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2014.2507000000001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360"/>
        <c:axId val="555004104"/>
      </c:barChart>
      <c:catAx>
        <c:axId val="5550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104"/>
        <c:crosses val="autoZero"/>
        <c:auto val="1"/>
        <c:lblAlgn val="ctr"/>
        <c:lblOffset val="100"/>
        <c:noMultiLvlLbl val="0"/>
      </c:catAx>
      <c:valAx>
        <c:axId val="555004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0.30006152000000003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752"/>
        <c:axId val="555002144"/>
      </c:barChart>
      <c:catAx>
        <c:axId val="5550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2144"/>
        <c:crosses val="autoZero"/>
        <c:auto val="1"/>
        <c:lblAlgn val="ctr"/>
        <c:lblOffset val="100"/>
        <c:noMultiLvlLbl val="0"/>
      </c:catAx>
      <c:valAx>
        <c:axId val="5550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7.5488634000000001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2928"/>
        <c:axId val="555003320"/>
      </c:barChart>
      <c:catAx>
        <c:axId val="55500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3320"/>
        <c:crosses val="autoZero"/>
        <c:auto val="1"/>
        <c:lblAlgn val="ctr"/>
        <c:lblOffset val="100"/>
        <c:noMultiLvlLbl val="0"/>
      </c:catAx>
      <c:valAx>
        <c:axId val="55500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56.772125000000003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6496"/>
        <c:axId val="554500024"/>
      </c:barChart>
      <c:catAx>
        <c:axId val="55449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00024"/>
        <c:crosses val="autoZero"/>
        <c:auto val="1"/>
        <c:lblAlgn val="ctr"/>
        <c:lblOffset val="100"/>
        <c:noMultiLvlLbl val="0"/>
      </c:catAx>
      <c:valAx>
        <c:axId val="55450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338.3424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1016"/>
        <c:axId val="555551408"/>
      </c:barChart>
      <c:catAx>
        <c:axId val="5555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408"/>
        <c:crosses val="autoZero"/>
        <c:auto val="1"/>
        <c:lblAlgn val="ctr"/>
        <c:lblOffset val="100"/>
        <c:noMultiLvlLbl val="0"/>
      </c:catAx>
      <c:valAx>
        <c:axId val="55555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178.65387999999999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2192"/>
        <c:axId val="555547488"/>
      </c:barChart>
      <c:catAx>
        <c:axId val="55555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7488"/>
        <c:crosses val="autoZero"/>
        <c:auto val="1"/>
        <c:lblAlgn val="ctr"/>
        <c:lblOffset val="100"/>
        <c:noMultiLvlLbl val="0"/>
      </c:catAx>
      <c:valAx>
        <c:axId val="5555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7.0229999999999997</c:v>
                </c:pt>
                <c:pt idx="1">
                  <c:v>10.795999999999999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4744"/>
        <c:axId val="555551800"/>
      </c:barChart>
      <c:catAx>
        <c:axId val="555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800"/>
        <c:crosses val="autoZero"/>
        <c:auto val="1"/>
        <c:lblAlgn val="ctr"/>
        <c:lblOffset val="100"/>
        <c:noMultiLvlLbl val="0"/>
      </c:catAx>
      <c:valAx>
        <c:axId val="55555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26.715273</c:v>
                </c:pt>
                <c:pt idx="1">
                  <c:v>34.703484000000003</c:v>
                </c:pt>
                <c:pt idx="2">
                  <c:v>34.471718000000003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978.07696999999996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6704"/>
        <c:axId val="555549840"/>
      </c:barChart>
      <c:catAx>
        <c:axId val="5555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9840"/>
        <c:crosses val="autoZero"/>
        <c:auto val="1"/>
        <c:lblAlgn val="ctr"/>
        <c:lblOffset val="100"/>
        <c:noMultiLvlLbl val="0"/>
      </c:catAx>
      <c:valAx>
        <c:axId val="55554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42.752994999999999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8272"/>
        <c:axId val="555548664"/>
      </c:barChart>
      <c:catAx>
        <c:axId val="5555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8664"/>
        <c:crosses val="autoZero"/>
        <c:auto val="1"/>
        <c:lblAlgn val="ctr"/>
        <c:lblOffset val="100"/>
        <c:noMultiLvlLbl val="0"/>
      </c:catAx>
      <c:valAx>
        <c:axId val="5555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70.606999999999999</c:v>
                </c:pt>
                <c:pt idx="1">
                  <c:v>11.218999999999999</c:v>
                </c:pt>
                <c:pt idx="2">
                  <c:v>18.172999999999998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9448"/>
        <c:axId val="555550232"/>
      </c:barChart>
      <c:catAx>
        <c:axId val="555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0232"/>
        <c:crosses val="autoZero"/>
        <c:auto val="1"/>
        <c:lblAlgn val="ctr"/>
        <c:lblOffset val="100"/>
        <c:noMultiLvlLbl val="0"/>
      </c:catAx>
      <c:valAx>
        <c:axId val="55555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4152.0140000000001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2656"/>
        <c:axId val="552624616"/>
      </c:barChart>
      <c:catAx>
        <c:axId val="552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4616"/>
        <c:crosses val="autoZero"/>
        <c:auto val="1"/>
        <c:lblAlgn val="ctr"/>
        <c:lblOffset val="100"/>
        <c:noMultiLvlLbl val="0"/>
      </c:catAx>
      <c:valAx>
        <c:axId val="55262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253.16193000000001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440"/>
        <c:axId val="552623048"/>
      </c:barChart>
      <c:catAx>
        <c:axId val="5526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3048"/>
        <c:crosses val="autoZero"/>
        <c:auto val="1"/>
        <c:lblAlgn val="ctr"/>
        <c:lblOffset val="100"/>
        <c:noMultiLvlLbl val="0"/>
      </c:catAx>
      <c:valAx>
        <c:axId val="55262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1070.0907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832"/>
        <c:axId val="552628536"/>
      </c:barChart>
      <c:catAx>
        <c:axId val="55262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536"/>
        <c:crosses val="autoZero"/>
        <c:auto val="1"/>
        <c:lblAlgn val="ctr"/>
        <c:lblOffset val="100"/>
        <c:noMultiLvlLbl val="0"/>
      </c:catAx>
      <c:valAx>
        <c:axId val="55262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9.5294659999999993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848"/>
        <c:axId val="554499240"/>
      </c:barChart>
      <c:catAx>
        <c:axId val="5544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9240"/>
        <c:crosses val="autoZero"/>
        <c:auto val="1"/>
        <c:lblAlgn val="ctr"/>
        <c:lblOffset val="100"/>
        <c:noMultiLvlLbl val="0"/>
      </c:catAx>
      <c:valAx>
        <c:axId val="55449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9854.1139999999996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9712"/>
        <c:axId val="552625792"/>
      </c:barChart>
      <c:catAx>
        <c:axId val="5526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5792"/>
        <c:crosses val="autoZero"/>
        <c:auto val="1"/>
        <c:lblAlgn val="ctr"/>
        <c:lblOffset val="100"/>
        <c:noMultiLvlLbl val="0"/>
      </c:catAx>
      <c:valAx>
        <c:axId val="55262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33.661696999999997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4224"/>
        <c:axId val="552622264"/>
      </c:barChart>
      <c:catAx>
        <c:axId val="55262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2264"/>
        <c:crosses val="autoZero"/>
        <c:auto val="1"/>
        <c:lblAlgn val="ctr"/>
        <c:lblOffset val="100"/>
        <c:noMultiLvlLbl val="0"/>
      </c:catAx>
      <c:valAx>
        <c:axId val="55262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6.7588499999999998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5400"/>
        <c:axId val="552626576"/>
      </c:barChart>
      <c:catAx>
        <c:axId val="55262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6576"/>
        <c:crosses val="autoZero"/>
        <c:auto val="1"/>
        <c:lblAlgn val="ctr"/>
        <c:lblOffset val="100"/>
        <c:noMultiLvlLbl val="0"/>
      </c:catAx>
      <c:valAx>
        <c:axId val="5526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545.56420000000003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01592"/>
        <c:axId val="554495320"/>
      </c:barChart>
      <c:catAx>
        <c:axId val="55450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5320"/>
        <c:crosses val="autoZero"/>
        <c:auto val="1"/>
        <c:lblAlgn val="ctr"/>
        <c:lblOffset val="100"/>
        <c:noMultiLvlLbl val="0"/>
      </c:catAx>
      <c:valAx>
        <c:axId val="55449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0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3.0085616000000002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2352"/>
        <c:axId val="552873136"/>
      </c:barChart>
      <c:catAx>
        <c:axId val="5528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3136"/>
        <c:crosses val="autoZero"/>
        <c:auto val="1"/>
        <c:lblAlgn val="ctr"/>
        <c:lblOffset val="100"/>
        <c:noMultiLvlLbl val="0"/>
      </c:catAx>
      <c:valAx>
        <c:axId val="55287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35.034045999999996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704"/>
        <c:axId val="552870784"/>
      </c:barChart>
      <c:catAx>
        <c:axId val="5528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784"/>
        <c:crosses val="autoZero"/>
        <c:auto val="1"/>
        <c:lblAlgn val="ctr"/>
        <c:lblOffset val="100"/>
        <c:noMultiLvlLbl val="0"/>
      </c:catAx>
      <c:valAx>
        <c:axId val="55287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6.7588499999999998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216"/>
        <c:axId val="552870392"/>
      </c:barChart>
      <c:catAx>
        <c:axId val="5528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392"/>
        <c:crosses val="autoZero"/>
        <c:auto val="1"/>
        <c:lblAlgn val="ctr"/>
        <c:lblOffset val="100"/>
        <c:noMultiLvlLbl val="0"/>
      </c:catAx>
      <c:valAx>
        <c:axId val="55287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1224.2972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1960"/>
        <c:axId val="552868040"/>
      </c:barChart>
      <c:catAx>
        <c:axId val="55287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68040"/>
        <c:crosses val="autoZero"/>
        <c:auto val="1"/>
        <c:lblAlgn val="ctr"/>
        <c:lblOffset val="100"/>
        <c:noMultiLvlLbl val="0"/>
      </c:catAx>
      <c:valAx>
        <c:axId val="5528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25.029734000000001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608"/>
        <c:axId val="552871568"/>
      </c:barChart>
      <c:catAx>
        <c:axId val="5528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1568"/>
        <c:crosses val="autoZero"/>
        <c:auto val="1"/>
        <c:lblAlgn val="ctr"/>
        <c:lblOffset val="100"/>
        <c:noMultiLvlLbl val="0"/>
      </c:catAx>
      <c:valAx>
        <c:axId val="55287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이운기, ID : H1900989)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25일 13:30:14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4152.0140000000001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155.01795999999999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56.772125000000003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70.606999999999999</v>
      </c>
      <c r="G8" s="59">
        <f>'DRIs DATA 입력'!G8</f>
        <v>11.218999999999999</v>
      </c>
      <c r="H8" s="59">
        <f>'DRIs DATA 입력'!H8</f>
        <v>18.172999999999998</v>
      </c>
      <c r="I8" s="46"/>
      <c r="J8" s="59" t="s">
        <v>216</v>
      </c>
      <c r="K8" s="59">
        <f>'DRIs DATA 입력'!K8</f>
        <v>7.0229999999999997</v>
      </c>
      <c r="L8" s="59">
        <f>'DRIs DATA 입력'!L8</f>
        <v>10.795999999999999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978.07696999999996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42.752994999999999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9.5294659999999993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545.56420000000003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253.16193000000001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3.5815792000000002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3.0085616000000002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35.034045999999996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6.7588499999999998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1224.2972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25.029734000000001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5.7968400000000004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2.8756675999999999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1070.0907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2631.1992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9854.1139999999996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6921.0339999999997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159.81264999999999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311.31668000000002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33.661696999999997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25.190031000000001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2014.2507000000001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0.30006152000000003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7.5488634000000001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338.3424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178.65387999999999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285</v>
      </c>
      <c r="B1" s="61" t="s">
        <v>286</v>
      </c>
      <c r="G1" s="62" t="s">
        <v>287</v>
      </c>
      <c r="H1" s="61" t="s">
        <v>288</v>
      </c>
    </row>
    <row r="3" spans="1:27" x14ac:dyDescent="0.3">
      <c r="A3" s="68" t="s">
        <v>289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290</v>
      </c>
      <c r="B4" s="67"/>
      <c r="C4" s="67"/>
      <c r="E4" s="69" t="s">
        <v>291</v>
      </c>
      <c r="F4" s="70"/>
      <c r="G4" s="70"/>
      <c r="H4" s="71"/>
      <c r="J4" s="69" t="s">
        <v>292</v>
      </c>
      <c r="K4" s="70"/>
      <c r="L4" s="71"/>
      <c r="N4" s="67" t="s">
        <v>293</v>
      </c>
      <c r="O4" s="67"/>
      <c r="P4" s="67"/>
      <c r="Q4" s="67"/>
      <c r="R4" s="67"/>
      <c r="S4" s="67"/>
      <c r="U4" s="67" t="s">
        <v>294</v>
      </c>
      <c r="V4" s="67"/>
      <c r="W4" s="67"/>
      <c r="X4" s="67"/>
      <c r="Y4" s="67"/>
      <c r="Z4" s="67"/>
    </row>
    <row r="5" spans="1:27" x14ac:dyDescent="0.3">
      <c r="A5" s="65"/>
      <c r="B5" s="65" t="s">
        <v>295</v>
      </c>
      <c r="C5" s="65" t="s">
        <v>296</v>
      </c>
      <c r="E5" s="65"/>
      <c r="F5" s="65" t="s">
        <v>297</v>
      </c>
      <c r="G5" s="65" t="s">
        <v>298</v>
      </c>
      <c r="H5" s="65" t="s">
        <v>299</v>
      </c>
      <c r="J5" s="65"/>
      <c r="K5" s="65" t="s">
        <v>300</v>
      </c>
      <c r="L5" s="65" t="s">
        <v>301</v>
      </c>
      <c r="N5" s="65"/>
      <c r="O5" s="65" t="s">
        <v>302</v>
      </c>
      <c r="P5" s="65" t="s">
        <v>303</v>
      </c>
      <c r="Q5" s="65" t="s">
        <v>304</v>
      </c>
      <c r="R5" s="65" t="s">
        <v>305</v>
      </c>
      <c r="S5" s="65" t="s">
        <v>296</v>
      </c>
      <c r="U5" s="65"/>
      <c r="V5" s="65" t="s">
        <v>302</v>
      </c>
      <c r="W5" s="65" t="s">
        <v>303</v>
      </c>
      <c r="X5" s="65" t="s">
        <v>304</v>
      </c>
      <c r="Y5" s="65" t="s">
        <v>305</v>
      </c>
      <c r="Z5" s="65" t="s">
        <v>296</v>
      </c>
    </row>
    <row r="6" spans="1:27" x14ac:dyDescent="0.3">
      <c r="A6" s="65" t="s">
        <v>290</v>
      </c>
      <c r="B6" s="65">
        <v>2000</v>
      </c>
      <c r="C6" s="65">
        <v>4152.0140000000001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45</v>
      </c>
      <c r="P6" s="65">
        <v>55</v>
      </c>
      <c r="Q6" s="65">
        <v>0</v>
      </c>
      <c r="R6" s="65">
        <v>0</v>
      </c>
      <c r="S6" s="65">
        <v>155.01795999999999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56.772125000000003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70.606999999999999</v>
      </c>
      <c r="G8" s="65">
        <v>11.218999999999999</v>
      </c>
      <c r="H8" s="65">
        <v>18.172999999999998</v>
      </c>
      <c r="J8" s="65" t="s">
        <v>310</v>
      </c>
      <c r="K8" s="65">
        <v>7.0229999999999997</v>
      </c>
      <c r="L8" s="65">
        <v>10.795999999999999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302</v>
      </c>
      <c r="C15" s="65" t="s">
        <v>316</v>
      </c>
      <c r="D15" s="65" t="s">
        <v>317</v>
      </c>
      <c r="E15" s="65" t="s">
        <v>305</v>
      </c>
      <c r="F15" s="65" t="s">
        <v>296</v>
      </c>
      <c r="H15" s="65"/>
      <c r="I15" s="65" t="s">
        <v>302</v>
      </c>
      <c r="J15" s="65" t="s">
        <v>303</v>
      </c>
      <c r="K15" s="65" t="s">
        <v>317</v>
      </c>
      <c r="L15" s="65" t="s">
        <v>305</v>
      </c>
      <c r="M15" s="65" t="s">
        <v>296</v>
      </c>
      <c r="O15" s="65"/>
      <c r="P15" s="65" t="s">
        <v>318</v>
      </c>
      <c r="Q15" s="65" t="s">
        <v>303</v>
      </c>
      <c r="R15" s="65" t="s">
        <v>317</v>
      </c>
      <c r="S15" s="65" t="s">
        <v>305</v>
      </c>
      <c r="T15" s="65" t="s">
        <v>296</v>
      </c>
      <c r="V15" s="65"/>
      <c r="W15" s="65" t="s">
        <v>302</v>
      </c>
      <c r="X15" s="65" t="s">
        <v>303</v>
      </c>
      <c r="Y15" s="65" t="s">
        <v>317</v>
      </c>
      <c r="Z15" s="65" t="s">
        <v>305</v>
      </c>
      <c r="AA15" s="65" t="s">
        <v>296</v>
      </c>
    </row>
    <row r="16" spans="1:27" x14ac:dyDescent="0.3">
      <c r="A16" s="65" t="s">
        <v>319</v>
      </c>
      <c r="B16" s="65">
        <v>500</v>
      </c>
      <c r="C16" s="65">
        <v>700</v>
      </c>
      <c r="D16" s="65">
        <v>0</v>
      </c>
      <c r="E16" s="65">
        <v>3000</v>
      </c>
      <c r="F16" s="65">
        <v>978.07696999999996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42.752994999999999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9.5294659999999993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545.56420000000003</v>
      </c>
    </row>
    <row r="23" spans="1:62" x14ac:dyDescent="0.3">
      <c r="A23" s="66" t="s">
        <v>320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321</v>
      </c>
      <c r="B24" s="67"/>
      <c r="C24" s="67"/>
      <c r="D24" s="67"/>
      <c r="E24" s="67"/>
      <c r="F24" s="67"/>
      <c r="H24" s="67" t="s">
        <v>322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325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327</v>
      </c>
      <c r="AR24" s="67"/>
      <c r="AS24" s="67"/>
      <c r="AT24" s="67"/>
      <c r="AU24" s="67"/>
      <c r="AV24" s="67"/>
      <c r="AX24" s="67" t="s">
        <v>328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318</v>
      </c>
      <c r="C25" s="65" t="s">
        <v>316</v>
      </c>
      <c r="D25" s="65" t="s">
        <v>317</v>
      </c>
      <c r="E25" s="65" t="s">
        <v>305</v>
      </c>
      <c r="F25" s="65" t="s">
        <v>330</v>
      </c>
      <c r="H25" s="65"/>
      <c r="I25" s="65" t="s">
        <v>302</v>
      </c>
      <c r="J25" s="65" t="s">
        <v>303</v>
      </c>
      <c r="K25" s="65" t="s">
        <v>317</v>
      </c>
      <c r="L25" s="65" t="s">
        <v>305</v>
      </c>
      <c r="M25" s="65" t="s">
        <v>296</v>
      </c>
      <c r="O25" s="65"/>
      <c r="P25" s="65" t="s">
        <v>302</v>
      </c>
      <c r="Q25" s="65" t="s">
        <v>303</v>
      </c>
      <c r="R25" s="65" t="s">
        <v>304</v>
      </c>
      <c r="S25" s="65" t="s">
        <v>331</v>
      </c>
      <c r="T25" s="65" t="s">
        <v>296</v>
      </c>
      <c r="V25" s="65"/>
      <c r="W25" s="65" t="s">
        <v>318</v>
      </c>
      <c r="X25" s="65" t="s">
        <v>303</v>
      </c>
      <c r="Y25" s="65" t="s">
        <v>317</v>
      </c>
      <c r="Z25" s="65" t="s">
        <v>305</v>
      </c>
      <c r="AA25" s="65" t="s">
        <v>296</v>
      </c>
      <c r="AC25" s="65"/>
      <c r="AD25" s="65" t="s">
        <v>302</v>
      </c>
      <c r="AE25" s="65" t="s">
        <v>303</v>
      </c>
      <c r="AF25" s="65" t="s">
        <v>317</v>
      </c>
      <c r="AG25" s="65" t="s">
        <v>305</v>
      </c>
      <c r="AH25" s="65" t="s">
        <v>296</v>
      </c>
      <c r="AJ25" s="65"/>
      <c r="AK25" s="65" t="s">
        <v>302</v>
      </c>
      <c r="AL25" s="65" t="s">
        <v>303</v>
      </c>
      <c r="AM25" s="65" t="s">
        <v>317</v>
      </c>
      <c r="AN25" s="65" t="s">
        <v>305</v>
      </c>
      <c r="AO25" s="65" t="s">
        <v>296</v>
      </c>
      <c r="AQ25" s="65"/>
      <c r="AR25" s="65" t="s">
        <v>302</v>
      </c>
      <c r="AS25" s="65" t="s">
        <v>303</v>
      </c>
      <c r="AT25" s="65" t="s">
        <v>317</v>
      </c>
      <c r="AU25" s="65" t="s">
        <v>305</v>
      </c>
      <c r="AV25" s="65" t="s">
        <v>330</v>
      </c>
      <c r="AX25" s="65"/>
      <c r="AY25" s="65" t="s">
        <v>302</v>
      </c>
      <c r="AZ25" s="65" t="s">
        <v>316</v>
      </c>
      <c r="BA25" s="65" t="s">
        <v>317</v>
      </c>
      <c r="BB25" s="65" t="s">
        <v>305</v>
      </c>
      <c r="BC25" s="65" t="s">
        <v>296</v>
      </c>
      <c r="BE25" s="65"/>
      <c r="BF25" s="65" t="s">
        <v>302</v>
      </c>
      <c r="BG25" s="65" t="s">
        <v>303</v>
      </c>
      <c r="BH25" s="65" t="s">
        <v>304</v>
      </c>
      <c r="BI25" s="65" t="s">
        <v>305</v>
      </c>
      <c r="BJ25" s="65" t="s">
        <v>296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253.16193000000001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3.5815792000000002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3.0085616000000002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35.034045999999996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6.7588499999999998</v>
      </c>
      <c r="AJ26" s="65" t="s">
        <v>332</v>
      </c>
      <c r="AK26" s="65">
        <v>320</v>
      </c>
      <c r="AL26" s="65">
        <v>400</v>
      </c>
      <c r="AM26" s="65">
        <v>0</v>
      </c>
      <c r="AN26" s="65">
        <v>1000</v>
      </c>
      <c r="AO26" s="65">
        <v>1224.2972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25.029734000000001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5.7968400000000004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2.8756675999999999</v>
      </c>
    </row>
    <row r="33" spans="1:68" x14ac:dyDescent="0.3">
      <c r="A33" s="66" t="s">
        <v>333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334</v>
      </c>
      <c r="B34" s="67"/>
      <c r="C34" s="67"/>
      <c r="D34" s="67"/>
      <c r="E34" s="67"/>
      <c r="F34" s="67"/>
      <c r="H34" s="67" t="s">
        <v>335</v>
      </c>
      <c r="I34" s="67"/>
      <c r="J34" s="67"/>
      <c r="K34" s="67"/>
      <c r="L34" s="67"/>
      <c r="M34" s="67"/>
      <c r="O34" s="67" t="s">
        <v>336</v>
      </c>
      <c r="P34" s="67"/>
      <c r="Q34" s="67"/>
      <c r="R34" s="67"/>
      <c r="S34" s="67"/>
      <c r="T34" s="67"/>
      <c r="V34" s="67" t="s">
        <v>337</v>
      </c>
      <c r="W34" s="67"/>
      <c r="X34" s="67"/>
      <c r="Y34" s="67"/>
      <c r="Z34" s="67"/>
      <c r="AA34" s="67"/>
      <c r="AC34" s="67" t="s">
        <v>338</v>
      </c>
      <c r="AD34" s="67"/>
      <c r="AE34" s="67"/>
      <c r="AF34" s="67"/>
      <c r="AG34" s="67"/>
      <c r="AH34" s="67"/>
      <c r="AJ34" s="67" t="s">
        <v>339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302</v>
      </c>
      <c r="C35" s="65" t="s">
        <v>303</v>
      </c>
      <c r="D35" s="65" t="s">
        <v>317</v>
      </c>
      <c r="E35" s="65" t="s">
        <v>305</v>
      </c>
      <c r="F35" s="65" t="s">
        <v>296</v>
      </c>
      <c r="H35" s="65"/>
      <c r="I35" s="65" t="s">
        <v>302</v>
      </c>
      <c r="J35" s="65" t="s">
        <v>303</v>
      </c>
      <c r="K35" s="65" t="s">
        <v>317</v>
      </c>
      <c r="L35" s="65" t="s">
        <v>305</v>
      </c>
      <c r="M35" s="65" t="s">
        <v>296</v>
      </c>
      <c r="O35" s="65"/>
      <c r="P35" s="65" t="s">
        <v>302</v>
      </c>
      <c r="Q35" s="65" t="s">
        <v>303</v>
      </c>
      <c r="R35" s="65" t="s">
        <v>317</v>
      </c>
      <c r="S35" s="65" t="s">
        <v>331</v>
      </c>
      <c r="T35" s="65" t="s">
        <v>296</v>
      </c>
      <c r="V35" s="65"/>
      <c r="W35" s="65" t="s">
        <v>302</v>
      </c>
      <c r="X35" s="65" t="s">
        <v>316</v>
      </c>
      <c r="Y35" s="65" t="s">
        <v>304</v>
      </c>
      <c r="Z35" s="65" t="s">
        <v>305</v>
      </c>
      <c r="AA35" s="65" t="s">
        <v>330</v>
      </c>
      <c r="AC35" s="65"/>
      <c r="AD35" s="65" t="s">
        <v>318</v>
      </c>
      <c r="AE35" s="65" t="s">
        <v>303</v>
      </c>
      <c r="AF35" s="65" t="s">
        <v>317</v>
      </c>
      <c r="AG35" s="65" t="s">
        <v>331</v>
      </c>
      <c r="AH35" s="65" t="s">
        <v>296</v>
      </c>
      <c r="AJ35" s="65"/>
      <c r="AK35" s="65" t="s">
        <v>302</v>
      </c>
      <c r="AL35" s="65" t="s">
        <v>303</v>
      </c>
      <c r="AM35" s="65" t="s">
        <v>317</v>
      </c>
      <c r="AN35" s="65" t="s">
        <v>305</v>
      </c>
      <c r="AO35" s="65" t="s">
        <v>296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1070.0907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2631.1992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9854.1139999999996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6921.0339999999997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159.81264999999999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311.31668000000002</v>
      </c>
    </row>
    <row r="43" spans="1:68" x14ac:dyDescent="0.3">
      <c r="A43" s="66" t="s">
        <v>340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341</v>
      </c>
      <c r="B44" s="67"/>
      <c r="C44" s="67"/>
      <c r="D44" s="67"/>
      <c r="E44" s="67"/>
      <c r="F44" s="67"/>
      <c r="H44" s="67" t="s">
        <v>342</v>
      </c>
      <c r="I44" s="67"/>
      <c r="J44" s="67"/>
      <c r="K44" s="67"/>
      <c r="L44" s="67"/>
      <c r="M44" s="67"/>
      <c r="O44" s="67" t="s">
        <v>343</v>
      </c>
      <c r="P44" s="67"/>
      <c r="Q44" s="67"/>
      <c r="R44" s="67"/>
      <c r="S44" s="67"/>
      <c r="T44" s="67"/>
      <c r="V44" s="67" t="s">
        <v>344</v>
      </c>
      <c r="W44" s="67"/>
      <c r="X44" s="67"/>
      <c r="Y44" s="67"/>
      <c r="Z44" s="67"/>
      <c r="AA44" s="67"/>
      <c r="AC44" s="67" t="s">
        <v>345</v>
      </c>
      <c r="AD44" s="67"/>
      <c r="AE44" s="67"/>
      <c r="AF44" s="67"/>
      <c r="AG44" s="67"/>
      <c r="AH44" s="67"/>
      <c r="AJ44" s="67" t="s">
        <v>346</v>
      </c>
      <c r="AK44" s="67"/>
      <c r="AL44" s="67"/>
      <c r="AM44" s="67"/>
      <c r="AN44" s="67"/>
      <c r="AO44" s="67"/>
      <c r="AQ44" s="67" t="s">
        <v>347</v>
      </c>
      <c r="AR44" s="67"/>
      <c r="AS44" s="67"/>
      <c r="AT44" s="67"/>
      <c r="AU44" s="67"/>
      <c r="AV44" s="67"/>
      <c r="AX44" s="67" t="s">
        <v>348</v>
      </c>
      <c r="AY44" s="67"/>
      <c r="AZ44" s="67"/>
      <c r="BA44" s="67"/>
      <c r="BB44" s="67"/>
      <c r="BC44" s="67"/>
      <c r="BE44" s="67" t="s">
        <v>349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302</v>
      </c>
      <c r="C45" s="65" t="s">
        <v>303</v>
      </c>
      <c r="D45" s="65" t="s">
        <v>317</v>
      </c>
      <c r="E45" s="65" t="s">
        <v>305</v>
      </c>
      <c r="F45" s="65" t="s">
        <v>296</v>
      </c>
      <c r="H45" s="65"/>
      <c r="I45" s="65" t="s">
        <v>302</v>
      </c>
      <c r="J45" s="65" t="s">
        <v>303</v>
      </c>
      <c r="K45" s="65" t="s">
        <v>317</v>
      </c>
      <c r="L45" s="65" t="s">
        <v>331</v>
      </c>
      <c r="M45" s="65" t="s">
        <v>330</v>
      </c>
      <c r="O45" s="65"/>
      <c r="P45" s="65" t="s">
        <v>302</v>
      </c>
      <c r="Q45" s="65" t="s">
        <v>316</v>
      </c>
      <c r="R45" s="65" t="s">
        <v>317</v>
      </c>
      <c r="S45" s="65" t="s">
        <v>305</v>
      </c>
      <c r="T45" s="65" t="s">
        <v>296</v>
      </c>
      <c r="V45" s="65"/>
      <c r="W45" s="65" t="s">
        <v>276</v>
      </c>
      <c r="X45" s="65" t="s">
        <v>283</v>
      </c>
      <c r="Y45" s="65" t="s">
        <v>279</v>
      </c>
      <c r="Z45" s="65" t="s">
        <v>282</v>
      </c>
      <c r="AA45" s="65" t="s">
        <v>278</v>
      </c>
      <c r="AC45" s="65"/>
      <c r="AD45" s="65" t="s">
        <v>276</v>
      </c>
      <c r="AE45" s="65" t="s">
        <v>283</v>
      </c>
      <c r="AF45" s="65" t="s">
        <v>279</v>
      </c>
      <c r="AG45" s="65" t="s">
        <v>282</v>
      </c>
      <c r="AH45" s="65" t="s">
        <v>278</v>
      </c>
      <c r="AJ45" s="65"/>
      <c r="AK45" s="65" t="s">
        <v>276</v>
      </c>
      <c r="AL45" s="65" t="s">
        <v>283</v>
      </c>
      <c r="AM45" s="65" t="s">
        <v>279</v>
      </c>
      <c r="AN45" s="65" t="s">
        <v>282</v>
      </c>
      <c r="AO45" s="65" t="s">
        <v>278</v>
      </c>
      <c r="AQ45" s="65"/>
      <c r="AR45" s="65" t="s">
        <v>276</v>
      </c>
      <c r="AS45" s="65" t="s">
        <v>283</v>
      </c>
      <c r="AT45" s="65" t="s">
        <v>279</v>
      </c>
      <c r="AU45" s="65" t="s">
        <v>282</v>
      </c>
      <c r="AV45" s="65" t="s">
        <v>278</v>
      </c>
      <c r="AX45" s="65"/>
      <c r="AY45" s="65" t="s">
        <v>276</v>
      </c>
      <c r="AZ45" s="65" t="s">
        <v>283</v>
      </c>
      <c r="BA45" s="65" t="s">
        <v>279</v>
      </c>
      <c r="BB45" s="65" t="s">
        <v>282</v>
      </c>
      <c r="BC45" s="65" t="s">
        <v>278</v>
      </c>
      <c r="BE45" s="65"/>
      <c r="BF45" s="65" t="s">
        <v>276</v>
      </c>
      <c r="BG45" s="65" t="s">
        <v>283</v>
      </c>
      <c r="BH45" s="65" t="s">
        <v>279</v>
      </c>
      <c r="BI45" s="65" t="s">
        <v>282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33.661696999999997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25.190031000000001</v>
      </c>
      <c r="O46" s="65" t="s">
        <v>277</v>
      </c>
      <c r="P46" s="65">
        <v>600</v>
      </c>
      <c r="Q46" s="65">
        <v>800</v>
      </c>
      <c r="R46" s="65">
        <v>0</v>
      </c>
      <c r="S46" s="65">
        <v>10000</v>
      </c>
      <c r="T46" s="65">
        <v>2014.2507000000001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0.30006152000000003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7.5488634000000001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338.3424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178.65387999999999</v>
      </c>
      <c r="AX46" s="65" t="s">
        <v>284</v>
      </c>
      <c r="AY46" s="65"/>
      <c r="AZ46" s="65"/>
      <c r="BA46" s="65"/>
      <c r="BB46" s="65"/>
      <c r="BC46" s="65"/>
      <c r="BE46" s="65" t="s">
        <v>280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32" sqref="F3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350</v>
      </c>
      <c r="B2" s="61" t="s">
        <v>351</v>
      </c>
      <c r="C2" s="61" t="s">
        <v>281</v>
      </c>
      <c r="D2" s="61">
        <v>65</v>
      </c>
      <c r="E2" s="61">
        <v>4152.0140000000001</v>
      </c>
      <c r="F2" s="61">
        <v>602.28405999999995</v>
      </c>
      <c r="G2" s="61">
        <v>95.701515000000001</v>
      </c>
      <c r="H2" s="61">
        <v>55.628365000000002</v>
      </c>
      <c r="I2" s="61">
        <v>40.073149999999998</v>
      </c>
      <c r="J2" s="61">
        <v>155.01795999999999</v>
      </c>
      <c r="K2" s="61">
        <v>77.281580000000005</v>
      </c>
      <c r="L2" s="61">
        <v>77.736379999999997</v>
      </c>
      <c r="M2" s="61">
        <v>56.772125000000003</v>
      </c>
      <c r="N2" s="61">
        <v>7.0113250000000003</v>
      </c>
      <c r="O2" s="61">
        <v>31.241983000000001</v>
      </c>
      <c r="P2" s="61">
        <v>2532.9609999999998</v>
      </c>
      <c r="Q2" s="61">
        <v>49.926566999999999</v>
      </c>
      <c r="R2" s="61">
        <v>978.07696999999996</v>
      </c>
      <c r="S2" s="61">
        <v>182.57298</v>
      </c>
      <c r="T2" s="61">
        <v>9546.0480000000007</v>
      </c>
      <c r="U2" s="61">
        <v>9.5294659999999993</v>
      </c>
      <c r="V2" s="61">
        <v>42.752994999999999</v>
      </c>
      <c r="W2" s="61">
        <v>545.56420000000003</v>
      </c>
      <c r="X2" s="61">
        <v>253.16193000000001</v>
      </c>
      <c r="Y2" s="61">
        <v>3.5815792000000002</v>
      </c>
      <c r="Z2" s="61">
        <v>3.0085616000000002</v>
      </c>
      <c r="AA2" s="61">
        <v>35.034045999999996</v>
      </c>
      <c r="AB2" s="61">
        <v>6.7588499999999998</v>
      </c>
      <c r="AC2" s="61">
        <v>1224.2972</v>
      </c>
      <c r="AD2" s="61">
        <v>25.029734000000001</v>
      </c>
      <c r="AE2" s="61">
        <v>5.7968400000000004</v>
      </c>
      <c r="AF2" s="61">
        <v>2.8756675999999999</v>
      </c>
      <c r="AG2" s="61">
        <v>1070.0907</v>
      </c>
      <c r="AH2" s="61">
        <v>615.63149999999996</v>
      </c>
      <c r="AI2" s="61">
        <v>454.45929999999998</v>
      </c>
      <c r="AJ2" s="61">
        <v>2631.1992</v>
      </c>
      <c r="AK2" s="61">
        <v>9854.1139999999996</v>
      </c>
      <c r="AL2" s="61">
        <v>159.81264999999999</v>
      </c>
      <c r="AM2" s="61">
        <v>6921.0339999999997</v>
      </c>
      <c r="AN2" s="61">
        <v>311.31668000000002</v>
      </c>
      <c r="AO2" s="61">
        <v>33.661696999999997</v>
      </c>
      <c r="AP2" s="61">
        <v>24.060863000000001</v>
      </c>
      <c r="AQ2" s="61">
        <v>9.6008340000000008</v>
      </c>
      <c r="AR2" s="61">
        <v>25.190031000000001</v>
      </c>
      <c r="AS2" s="61">
        <v>2014.2507000000001</v>
      </c>
      <c r="AT2" s="61">
        <v>0.30006152000000003</v>
      </c>
      <c r="AU2" s="61">
        <v>7.5488634000000001</v>
      </c>
      <c r="AV2" s="61">
        <v>338.3424</v>
      </c>
      <c r="AW2" s="61">
        <v>178.65387999999999</v>
      </c>
      <c r="AX2" s="61">
        <v>0.28994352000000001</v>
      </c>
      <c r="AY2" s="61">
        <v>2.3072955999999998</v>
      </c>
      <c r="AZ2" s="61">
        <v>645.8904</v>
      </c>
      <c r="BA2" s="61">
        <v>95.908355999999998</v>
      </c>
      <c r="BB2" s="61">
        <v>26.715273</v>
      </c>
      <c r="BC2" s="61">
        <v>34.703484000000003</v>
      </c>
      <c r="BD2" s="61">
        <v>34.471718000000003</v>
      </c>
      <c r="BE2" s="61">
        <v>2.1447432000000002</v>
      </c>
      <c r="BF2" s="61">
        <v>12.218112</v>
      </c>
      <c r="BG2" s="61">
        <v>6.9387240000000003E-3</v>
      </c>
      <c r="BH2" s="61">
        <v>1.0394664499999999E-2</v>
      </c>
      <c r="BI2" s="61">
        <v>9.5911199999999999E-3</v>
      </c>
      <c r="BJ2" s="61">
        <v>9.4646739999999993E-2</v>
      </c>
      <c r="BK2" s="61">
        <v>5.3374800000000001E-4</v>
      </c>
      <c r="BL2" s="61">
        <v>0.45587422999999999</v>
      </c>
      <c r="BM2" s="61">
        <v>7.0972999999999997</v>
      </c>
      <c r="BN2" s="61">
        <v>1.4804738</v>
      </c>
      <c r="BO2" s="61">
        <v>99.294820000000001</v>
      </c>
      <c r="BP2" s="61">
        <v>18.836017999999999</v>
      </c>
      <c r="BQ2" s="61">
        <v>31.809956</v>
      </c>
      <c r="BR2" s="61">
        <v>123.39926</v>
      </c>
      <c r="BS2" s="61">
        <v>47.095840000000003</v>
      </c>
      <c r="BT2" s="61">
        <v>17.740921</v>
      </c>
      <c r="BU2" s="61">
        <v>0.44582119999999997</v>
      </c>
      <c r="BV2" s="61">
        <v>0.25775360000000003</v>
      </c>
      <c r="BW2" s="61">
        <v>1.3356501999999999</v>
      </c>
      <c r="BX2" s="61">
        <v>3.1462667</v>
      </c>
      <c r="BY2" s="61">
        <v>0.32394856</v>
      </c>
      <c r="BZ2" s="61">
        <v>2.4628735000000001E-3</v>
      </c>
      <c r="CA2" s="61">
        <v>1.9752094</v>
      </c>
      <c r="CB2" s="61">
        <v>0.16563407999999999</v>
      </c>
      <c r="CC2" s="61">
        <v>0.40217019999999998</v>
      </c>
      <c r="CD2" s="61">
        <v>6.4533440000000004</v>
      </c>
      <c r="CE2" s="61">
        <v>0.16875656</v>
      </c>
      <c r="CF2" s="61">
        <v>0.98518114999999995</v>
      </c>
      <c r="CG2" s="61">
        <v>4.9500000000000003E-7</v>
      </c>
      <c r="CH2" s="61">
        <v>6.965056E-2</v>
      </c>
      <c r="CI2" s="61">
        <v>6.3704499999999997E-3</v>
      </c>
      <c r="CJ2" s="61">
        <v>14.163358000000001</v>
      </c>
      <c r="CK2" s="61">
        <v>3.7844833000000001E-2</v>
      </c>
      <c r="CL2" s="61">
        <v>3.9025783999999999</v>
      </c>
      <c r="CM2" s="61">
        <v>6.9227540000000003</v>
      </c>
      <c r="CN2" s="61">
        <v>5296.058</v>
      </c>
      <c r="CO2" s="61">
        <v>9260.2170000000006</v>
      </c>
      <c r="CP2" s="61">
        <v>6664.6396000000004</v>
      </c>
      <c r="CQ2" s="61">
        <v>2203.221</v>
      </c>
      <c r="CR2" s="61">
        <v>1127.135</v>
      </c>
      <c r="CS2" s="61">
        <v>851.00054999999998</v>
      </c>
      <c r="CT2" s="61">
        <v>5225.915</v>
      </c>
      <c r="CU2" s="61">
        <v>3464.2024000000001</v>
      </c>
      <c r="CV2" s="61">
        <v>2486.2570000000001</v>
      </c>
      <c r="CW2" s="61">
        <v>4019.61</v>
      </c>
      <c r="CX2" s="61">
        <v>1169.07</v>
      </c>
      <c r="CY2" s="61">
        <v>6412.5326999999997</v>
      </c>
      <c r="CZ2" s="61">
        <v>3100.1433000000002</v>
      </c>
      <c r="DA2" s="61">
        <v>8393.9369999999999</v>
      </c>
      <c r="DB2" s="61">
        <v>7525.8154000000004</v>
      </c>
      <c r="DC2" s="61">
        <v>11745.477999999999</v>
      </c>
      <c r="DD2" s="61">
        <v>18793.873</v>
      </c>
      <c r="DE2" s="61">
        <v>4718.8002999999999</v>
      </c>
      <c r="DF2" s="61">
        <v>7311.3389999999999</v>
      </c>
      <c r="DG2" s="61">
        <v>4490.9687999999996</v>
      </c>
      <c r="DH2" s="61">
        <v>416.84719999999999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95.908355999999998</v>
      </c>
      <c r="B6">
        <f>BB2</f>
        <v>26.715273</v>
      </c>
      <c r="C6">
        <f>BC2</f>
        <v>34.703484000000003</v>
      </c>
      <c r="D6">
        <f>BD2</f>
        <v>34.471718000000003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20429</v>
      </c>
      <c r="C2" s="56">
        <f ca="1">YEAR(TODAY())-YEAR(B2)+IF(TODAY()&gt;=DATE(YEAR(TODAY()),MONTH(B2),DAY(B2)),0,-1)</f>
        <v>65</v>
      </c>
      <c r="E2" s="52">
        <v>162.6</v>
      </c>
      <c r="F2" s="53" t="s">
        <v>39</v>
      </c>
      <c r="G2" s="52">
        <v>74</v>
      </c>
      <c r="H2" s="51" t="s">
        <v>41</v>
      </c>
      <c r="I2" s="72">
        <f>ROUND(G3/E3^2,1)</f>
        <v>28</v>
      </c>
    </row>
    <row r="3" spans="1:9" x14ac:dyDescent="0.3">
      <c r="E3" s="51">
        <f>E2/100</f>
        <v>1.6259999999999999</v>
      </c>
      <c r="F3" s="51" t="s">
        <v>40</v>
      </c>
      <c r="G3" s="51">
        <f>G2</f>
        <v>74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이운기, ID : H1900989)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25일 13:30:14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162.6</v>
      </c>
      <c r="L12" s="124"/>
      <c r="M12" s="117">
        <f>'개인정보 및 신체계측 입력'!G2</f>
        <v>74</v>
      </c>
      <c r="N12" s="118"/>
      <c r="O12" s="113" t="s">
        <v>271</v>
      </c>
      <c r="P12" s="107"/>
      <c r="Q12" s="90">
        <f>'개인정보 및 신체계측 입력'!I2</f>
        <v>28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이운기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70.606999999999999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11.218999999999999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18.172999999999998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10.8</v>
      </c>
      <c r="L71" s="36" t="s">
        <v>53</v>
      </c>
      <c r="M71" s="36">
        <f>ROUND('DRIs DATA'!K8,1)</f>
        <v>7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130.41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356.27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253.16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450.59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133.76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656.94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336.62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2021-11-25T05:42:49Z</dcterms:modified>
</cp:coreProperties>
</file>