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<sst xmlns="http://schemas.openxmlformats.org/spreadsheetml/2006/main" count="692" uniqueCount="337">
  <si>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</si>
  <si>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</si>
  <si>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</si>
  <si>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</si>
  <si>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</si>
  <si>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</si>
  <si>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</si>
  <si>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</si>
  <si>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</si>
  <si>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</si>
  <si>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</si>
  <si>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</si>
  <si>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</si>
  <si>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</si>
  <si>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</si>
  <si>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</si>
  <si>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</si>
  <si>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</si>
  <si>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</si>
  <si>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</si>
  <si>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</si>
  <si>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</si>
  <si>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</si>
  <si>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</si>
  <si>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</si>
  <si>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</si>
  <si>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</si>
  <si>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</si>
  <si>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</si>
  <si>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</si>
  <si>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</si>
  <si>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</si>
  <si>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</si>
  <si>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</si>
  <si>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</si>
  <si>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</si>
  <si>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</si>
  <si>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</si>
  <si>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</si>
  <si>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</si>
  <si>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</si>
  <si>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</si>
  <si>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</si>
  <si>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</si>
  <si>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</si>
  <si>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</si>
  <si>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</si>
  <si>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</si>
  <si>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</si>
  <si>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</si>
  <si>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</si>
  <si>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</si>
  <si>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</si>
  <si>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</si>
  <si>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</si>
  <si>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</si>
  <si>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</si>
  <si>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</si>
  <si>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</si>
  <si>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</si>
  <si>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</si>
  <si>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</si>
  <si>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</si>
  <si>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</si>
  <si>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</si>
  <si>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</si>
  <si>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</si>
  <si>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</si>
  <si>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</si>
  <si>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</si>
  <si>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</si>
  <si>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</si>
  <si>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</si>
  <si>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</si>
  <si>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</si>
  <si>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</si>
  <si>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</si>
  <si>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</si>
  <si>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</si>
  <si>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</si>
  <si>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</si>
  <si>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</si>
  <si>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</si>
  <si>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</si>
  <si>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</si>
  <si>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</si>
  <si>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</si>
  <si>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</si>
  <si>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</si>
  <si>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</si>
  <si>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</si>
  <si>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</si>
  <si>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</si>
  <si>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</si>
  <si>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</si>
  <si>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</si>
  <si>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</si>
  <si>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</si>
  <si>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</si>
  <si>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</si>
  <si>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</si>
  <si>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</si>
  <si>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</si>
  <si>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</si>
  <si>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</si>
  <si>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</si>
  <si>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</si>
  <si>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</si>
  <si>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</si>
  <si>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</si>
  <si>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</si>
  <si>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</si>
  <si>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</si>
  <si>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</si>
  <si>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</si>
  <si>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</si>
  <si>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</si>
  <si>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</si>
  <si>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</si>
  <si>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</si>
  <si>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</si>
  <si>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</si>
  <si>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</si>
  <si>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</si>
  <si>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</si>
  <si>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</si>
  <si>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</si>
  <si>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</si>
  <si>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</si>
  <si>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</si>
  <si>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</si>
  <si>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</si>
  <si>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</si>
  <si>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</si>
  <si>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</si>
  <si>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</si>
  <si>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</si>
  <si>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</si>
  <si>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</si>
  <si>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</si>
  <si>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</si>
  <si>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</si>
  <si>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</si>
  <si>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</si>
  <si>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</si>
  <si>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</si>
  <si>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</si>
  <si>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</si>
  <si>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</si>
  <si>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</si>
  <si>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</si>
  <si>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</si>
  <si>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</si>
  <si>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</si>
  <si>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</si>
  <si>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</si>
  <si>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</si>
  <si>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</si>
  <si>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</si>
  <si>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</si>
  <si>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</si>
  <si>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</si>
  <si>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</si>
  <si>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</si>
  <si>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</si>
  <si>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</si>
  <si>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</si>
  <si>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</si>
  <si>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</si>
  <si>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</si>
  <si>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</si>
  <si>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</si>
  <si>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</si>
  <si>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</si>
  <si>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</si>
  <si>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</si>
  <si>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</si>
  <si>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</si>
  <si>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</si>
  <si>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</si>
  <si>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</si>
  <si>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</si>
  <si>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</si>
  <si>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</si>
  <si>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</si>
  <si>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</si>
  <si>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</si>
  <si>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</si>
  <si>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</si>
  <si>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</si>
  <si>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</si>
  <si>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</si>
  <si>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</si>
  <si>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</si>
  <si>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</si>
  <si>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</si>
  <si>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</si>
  <si>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</si>
  <si>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</si>
  <si>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</si>
  <si>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</si>
  <si>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</si>
  <si>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</si>
  <si>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</si>
  <si>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</si>
  <si>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</si>
  <si>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</si>
  <si>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</si>
  <si>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</si>
  <si>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</si>
  <si>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</si>
  <si>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</si>
  <si>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</si>
  <si>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</si>
  <si>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</si>
  <si>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</si>
  <si>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</si>
  <si>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</si>
  <si>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</si>
  <si>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</si>
  <si>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</si>
  <si>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</si>
  <si>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</si>
  <si>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</si>
  <si>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</si>
  <si>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</si>
  <si>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</si>
  <si>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</si>
  <si>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</si>
  <si>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</si>
  <si>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</si>
  <si>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</si>
  <si>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</si>
  <si>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</si>
  <si>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</si>
  <si>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</si>
  <si>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</si>
  <si>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</si>
  <si>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</si>
  <si>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</si>
  <si>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</si>
  <si>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</si>
  <si>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</si>
  <si>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</si>
  <si>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</si>
  <si>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</si>
  <si>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</si>
  <si>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</si>
  <si>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</si>
  <si>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</si>
  <si>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</si>
  <si>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</si>
  <si>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</si>
  <si>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</si>
  <si>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</si>
  <si>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</si>
  <si>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</si>
  <si>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</si>
  <si>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</si>
  <si>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</si>
  <si>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</si>
  <si>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</si>
  <si>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</si>
  <si>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</si>
  <si>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</si>
  <si>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</si>
  <si>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</si>
  <si>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</si>
  <si>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</si>
  <si>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</si>
  <si>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</si>
  <si>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</si>
  <si>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</si>
  <si>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</si>
  <si>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</si>
  <si>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</si>
  <si>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</si>
  <si>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</si>
  <si>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</si>
  <si>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</si>
  <si>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</si>
  <si>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</si>
  <si>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</si>
  <si>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</si>
  <si>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</si>
  <si>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</si>
  <si>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</si>
  <si>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</si>
  <si>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</si>
  <si>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</si>
  <si>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</si>
  <si>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</si>
  <si>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</si>
  <si>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</si>
  <si>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</si>
  <si>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</si>
  <si>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</si>
  <si>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</si>
  <si>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</si>
  <si>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</si>
  <si>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</si>
  <si>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</si>
  <si>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</si>
  <si>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</si>
  <si>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</si>
  <si>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</si>
  <si>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</si>
  <si>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</si>
  <si>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</si>
  <si>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</si>
  <si>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</si>
  <si>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</si>
  <si>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</si>
  <si>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</si>
  <si>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</si>
  <si>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</si>
  <si>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</si>
  <si>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</si>
  <si>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</si>
  <si>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</si>
  <si>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</si>
  <si>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</si>
  <si>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</si>
  <si>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</si>
  <si>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</si>
  <si>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</si>
  <si>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</si>
  <si>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</si>
  <si>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</si>
  <si>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</si>
  <si>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</si>
  <si>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</si>
  <si>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(설문지 : FFQ 95문항 설문지, 사용자 : 최두훈, ID : H1901006)</t>
  </si>
  <si>
    <t>2021년 12월 06일 14:16:38</t>
  </si>
  <si>
    <t>H1901006</t>
  </si>
  <si>
    <t>최두훈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</si>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</sst>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159.84980999999999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54152"/>
        <c:axId val="490852976"/>
      </c:barChart>
      <c:catAx>
        <c:axId val="49085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52976"/>
        <c:crosses val="autoZero"/>
        <c:auto val="1"/>
        <c:lblAlgn val="ctr"/>
        <c:lblOffset val="100"/>
        <c:noMultiLvlLbl val="0"/>
      </c:catAx>
      <c:valAx>
        <c:axId val="49085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5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4.815264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48528"/>
        <c:axId val="668052056"/>
      </c:barChart>
      <c:catAx>
        <c:axId val="66804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52056"/>
        <c:crosses val="autoZero"/>
        <c:auto val="1"/>
        <c:lblAlgn val="ctr"/>
        <c:lblOffset val="100"/>
        <c:noMultiLvlLbl val="0"/>
      </c:catAx>
      <c:valAx>
        <c:axId val="66805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4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3.1584007999999999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50880"/>
        <c:axId val="668049312"/>
      </c:barChart>
      <c:catAx>
        <c:axId val="66805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49312"/>
        <c:crosses val="autoZero"/>
        <c:auto val="1"/>
        <c:lblAlgn val="ctr"/>
        <c:lblOffset val="100"/>
        <c:noMultiLvlLbl val="0"/>
      </c:catAx>
      <c:valAx>
        <c:axId val="66804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2530.5509999999999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51272"/>
        <c:axId val="668052840"/>
      </c:barChart>
      <c:catAx>
        <c:axId val="66805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52840"/>
        <c:crosses val="autoZero"/>
        <c:auto val="1"/>
        <c:lblAlgn val="ctr"/>
        <c:lblOffset val="100"/>
        <c:noMultiLvlLbl val="0"/>
      </c:catAx>
      <c:valAx>
        <c:axId val="66805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5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5971.3620000000001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56112"/>
        <c:axId val="490856504"/>
      </c:barChart>
      <c:catAx>
        <c:axId val="49085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56504"/>
        <c:crosses val="autoZero"/>
        <c:auto val="1"/>
        <c:lblAlgn val="ctr"/>
        <c:lblOffset val="100"/>
        <c:noMultiLvlLbl val="0"/>
      </c:catAx>
      <c:valAx>
        <c:axId val="490856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5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355.93236999999999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16704"/>
        <c:axId val="518215528"/>
      </c:barChart>
      <c:catAx>
        <c:axId val="51821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15528"/>
        <c:crosses val="autoZero"/>
        <c:auto val="1"/>
        <c:lblAlgn val="ctr"/>
        <c:lblOffset val="100"/>
        <c:noMultiLvlLbl val="0"/>
      </c:catAx>
      <c:valAx>
        <c:axId val="51821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235.15544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598328"/>
        <c:axId val="668603032"/>
      </c:barChart>
      <c:catAx>
        <c:axId val="66859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603032"/>
        <c:crosses val="autoZero"/>
        <c:auto val="1"/>
        <c:lblAlgn val="ctr"/>
        <c:lblOffset val="100"/>
        <c:noMultiLvlLbl val="0"/>
      </c:catAx>
      <c:valAx>
        <c:axId val="66860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59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24.723284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599504"/>
        <c:axId val="668598720"/>
      </c:barChart>
      <c:catAx>
        <c:axId val="66859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598720"/>
        <c:crosses val="autoZero"/>
        <c:auto val="1"/>
        <c:lblAlgn val="ctr"/>
        <c:lblOffset val="100"/>
        <c:noMultiLvlLbl val="0"/>
      </c:catAx>
      <c:valAx>
        <c:axId val="668598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59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2244.6338000000001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604208"/>
        <c:axId val="668602640"/>
      </c:barChart>
      <c:catAx>
        <c:axId val="66860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602640"/>
        <c:crosses val="autoZero"/>
        <c:auto val="1"/>
        <c:lblAlgn val="ctr"/>
        <c:lblOffset val="100"/>
        <c:noMultiLvlLbl val="0"/>
      </c:catAx>
      <c:valAx>
        <c:axId val="668602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60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0.22751054000000001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599112"/>
        <c:axId val="668599896"/>
      </c:barChart>
      <c:catAx>
        <c:axId val="66859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599896"/>
        <c:crosses val="autoZero"/>
        <c:auto val="1"/>
        <c:lblAlgn val="ctr"/>
        <c:lblOffset val="100"/>
        <c:noMultiLvlLbl val="0"/>
      </c:catAx>
      <c:valAx>
        <c:axId val="66859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59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5.954275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603424"/>
        <c:axId val="668601464"/>
      </c:barChart>
      <c:catAx>
        <c:axId val="66860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601464"/>
        <c:crosses val="autoZero"/>
        <c:auto val="1"/>
        <c:lblAlgn val="ctr"/>
        <c:lblOffset val="100"/>
        <c:noMultiLvlLbl val="0"/>
      </c:catAx>
      <c:valAx>
        <c:axId val="668601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6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46.617989999999999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53760"/>
        <c:axId val="490854544"/>
      </c:barChart>
      <c:catAx>
        <c:axId val="49085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54544"/>
        <c:crosses val="autoZero"/>
        <c:auto val="1"/>
        <c:lblAlgn val="ctr"/>
        <c:lblOffset val="100"/>
        <c:noMultiLvlLbl val="0"/>
      </c:catAx>
      <c:valAx>
        <c:axId val="490854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286.79626000000002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601856"/>
        <c:axId val="668604600"/>
      </c:barChart>
      <c:catAx>
        <c:axId val="6686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604600"/>
        <c:crosses val="autoZero"/>
        <c:auto val="1"/>
        <c:lblAlgn val="ctr"/>
        <c:lblOffset val="100"/>
        <c:noMultiLvlLbl val="0"/>
      </c:catAx>
      <c:valAx>
        <c:axId val="66860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6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174.22093000000001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605776"/>
        <c:axId val="668814944"/>
      </c:barChart>
      <c:catAx>
        <c:axId val="66860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4944"/>
        <c:crosses val="autoZero"/>
        <c:auto val="1"/>
        <c:lblAlgn val="ctr"/>
        <c:lblOffset val="100"/>
        <c:noMultiLvlLbl val="0"/>
      </c:catAx>
      <c:valAx>
        <c:axId val="66881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60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7.7629999999999999</c:v>
                </c:pt>
                <c:pt idx="1">
                  <c:v>15.92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8815336"/>
        <c:axId val="668815728"/>
      </c:barChart>
      <c:catAx>
        <c:axId val="66881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5728"/>
        <c:crosses val="autoZero"/>
        <c:auto val="1"/>
        <c:lblAlgn val="ctr"/>
        <c:lblOffset val="100"/>
        <c:noMultiLvlLbl val="0"/>
      </c:catAx>
      <c:valAx>
        <c:axId val="66881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42.280610000000003</c:v>
                </c:pt>
                <c:pt idx="1">
                  <c:v>50.46087</c:v>
                </c:pt>
                <c:pt idx="2">
                  <c:v>40.531914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1036.0327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817688"/>
        <c:axId val="668813768"/>
      </c:barChart>
      <c:catAx>
        <c:axId val="66881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3768"/>
        <c:crosses val="autoZero"/>
        <c:auto val="1"/>
        <c:lblAlgn val="ctr"/>
        <c:lblOffset val="100"/>
        <c:noMultiLvlLbl val="0"/>
      </c:catAx>
      <c:valAx>
        <c:axId val="668813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41.009295999999999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813376"/>
        <c:axId val="668817296"/>
      </c:barChart>
      <c:catAx>
        <c:axId val="66881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7296"/>
        <c:crosses val="autoZero"/>
        <c:auto val="1"/>
        <c:lblAlgn val="ctr"/>
        <c:lblOffset val="100"/>
        <c:noMultiLvlLbl val="0"/>
      </c:catAx>
      <c:valAx>
        <c:axId val="66881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65.515000000000001</c:v>
                </c:pt>
                <c:pt idx="1">
                  <c:v>13.084</c:v>
                </c:pt>
                <c:pt idx="2">
                  <c:v>21.401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8816512"/>
        <c:axId val="668818472"/>
      </c:barChart>
      <c:catAx>
        <c:axId val="6688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8472"/>
        <c:crosses val="autoZero"/>
        <c:auto val="1"/>
        <c:lblAlgn val="ctr"/>
        <c:lblOffset val="100"/>
        <c:noMultiLvlLbl val="0"/>
      </c:catAx>
      <c:valAx>
        <c:axId val="66881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3847.0351999999998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814160"/>
        <c:axId val="668811416"/>
      </c:barChart>
      <c:catAx>
        <c:axId val="66881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1416"/>
        <c:crosses val="autoZero"/>
        <c:auto val="1"/>
        <c:lblAlgn val="ctr"/>
        <c:lblOffset val="100"/>
        <c:noMultiLvlLbl val="0"/>
      </c:catAx>
      <c:valAx>
        <c:axId val="66881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197.28711000000001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812984"/>
        <c:axId val="668814552"/>
      </c:barChart>
      <c:catAx>
        <c:axId val="66881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814552"/>
        <c:crosses val="autoZero"/>
        <c:auto val="1"/>
        <c:lblAlgn val="ctr"/>
        <c:lblOffset val="100"/>
        <c:noMultiLvlLbl val="0"/>
      </c:catAx>
      <c:valAx>
        <c:axId val="668814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81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1250.0442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785920"/>
        <c:axId val="665789840"/>
      </c:barChart>
      <c:catAx>
        <c:axId val="66578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789840"/>
        <c:crosses val="autoZero"/>
        <c:auto val="1"/>
        <c:lblAlgn val="ctr"/>
        <c:lblOffset val="100"/>
        <c:noMultiLvlLbl val="0"/>
      </c:catAx>
      <c:valAx>
        <c:axId val="66578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7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13.062222500000001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15136"/>
        <c:axId val="518215920"/>
      </c:barChart>
      <c:catAx>
        <c:axId val="5182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15920"/>
        <c:crosses val="autoZero"/>
        <c:auto val="1"/>
        <c:lblAlgn val="ctr"/>
        <c:lblOffset val="100"/>
        <c:noMultiLvlLbl val="0"/>
      </c:catAx>
      <c:valAx>
        <c:axId val="5182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1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12049.648999999999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787880"/>
        <c:axId val="665790624"/>
      </c:barChart>
      <c:catAx>
        <c:axId val="66578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790624"/>
        <c:crosses val="autoZero"/>
        <c:auto val="1"/>
        <c:lblAlgn val="ctr"/>
        <c:lblOffset val="100"/>
        <c:noMultiLvlLbl val="0"/>
      </c:catAx>
      <c:valAx>
        <c:axId val="66579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78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33.752949999999998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786704"/>
        <c:axId val="665787096"/>
      </c:barChart>
      <c:catAx>
        <c:axId val="66578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787096"/>
        <c:crosses val="autoZero"/>
        <c:auto val="1"/>
        <c:lblAlgn val="ctr"/>
        <c:lblOffset val="100"/>
        <c:noMultiLvlLbl val="0"/>
      </c:catAx>
      <c:valAx>
        <c:axId val="66578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78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8.3464740000000006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784744"/>
        <c:axId val="665785136"/>
      </c:barChart>
      <c:catAx>
        <c:axId val="66578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785136"/>
        <c:crosses val="autoZero"/>
        <c:auto val="1"/>
        <c:lblAlgn val="ctr"/>
        <c:lblOffset val="100"/>
        <c:noMultiLvlLbl val="0"/>
      </c:catAx>
      <c:valAx>
        <c:axId val="66578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78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442.45486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16312"/>
        <c:axId val="518217096"/>
      </c:barChart>
      <c:catAx>
        <c:axId val="5182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17096"/>
        <c:crosses val="autoZero"/>
        <c:auto val="1"/>
        <c:lblAlgn val="ctr"/>
        <c:lblOffset val="100"/>
        <c:noMultiLvlLbl val="0"/>
      </c:catAx>
      <c:valAx>
        <c:axId val="518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1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2.9004436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354056"/>
        <c:axId val="263354448"/>
      </c:barChart>
      <c:catAx>
        <c:axId val="26335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354448"/>
        <c:crosses val="autoZero"/>
        <c:auto val="1"/>
        <c:lblAlgn val="ctr"/>
        <c:lblOffset val="100"/>
        <c:noMultiLvlLbl val="0"/>
      </c:catAx>
      <c:valAx>
        <c:axId val="263354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35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32.209040000000002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638992"/>
        <c:axId val="668046960"/>
      </c:barChart>
      <c:catAx>
        <c:axId val="20563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46960"/>
        <c:crosses val="autoZero"/>
        <c:auto val="1"/>
        <c:lblAlgn val="ctr"/>
        <c:lblOffset val="100"/>
        <c:noMultiLvlLbl val="0"/>
      </c:catAx>
      <c:valAx>
        <c:axId val="66804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63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8.3464740000000006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47744"/>
        <c:axId val="668053232"/>
      </c:barChart>
      <c:catAx>
        <c:axId val="66804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53232"/>
        <c:crosses val="autoZero"/>
        <c:auto val="1"/>
        <c:lblAlgn val="ctr"/>
        <c:lblOffset val="100"/>
        <c:noMultiLvlLbl val="0"/>
      </c:catAx>
      <c:valAx>
        <c:axId val="66805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4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983.96019999999999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50488"/>
        <c:axId val="668047352"/>
      </c:barChart>
      <c:catAx>
        <c:axId val="66805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47352"/>
        <c:crosses val="autoZero"/>
        <c:auto val="1"/>
        <c:lblAlgn val="ctr"/>
        <c:lblOffset val="100"/>
        <c:noMultiLvlLbl val="0"/>
      </c:catAx>
      <c:valAx>
        <c:axId val="66804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5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22.379293000000001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51664"/>
        <c:axId val="668052448"/>
      </c:barChart>
      <c:catAx>
        <c:axId val="66805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52448"/>
        <c:crosses val="autoZero"/>
        <c:auto val="1"/>
        <c:lblAlgn val="ctr"/>
        <c:lblOffset val="100"/>
        <c:noMultiLvlLbl val="0"/>
      </c:catAx>
      <c:valAx>
        <c:axId val="66805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5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최두훈, ID : H1901006)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06일 14:16:38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3847.0351999999998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159.84980999999999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46.617989999999999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65.515000000000001</v>
      </c>
      <c r="G8" s="59">
        <f>'DRIs DATA 입력'!G8</f>
        <v>13.084</v>
      </c>
      <c r="H8" s="59">
        <f>'DRIs DATA 입력'!H8</f>
        <v>21.401</v>
      </c>
      <c r="I8" s="46"/>
      <c r="J8" s="59" t="s">
        <v>216</v>
      </c>
      <c r="K8" s="59">
        <f>'DRIs DATA 입력'!K8</f>
        <v>7.7629999999999999</v>
      </c>
      <c r="L8" s="59">
        <f>'DRIs DATA 입력'!L8</f>
        <v>15.92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1036.0327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41.009295999999999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13.062222500000001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442.45486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197.28711000000001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3.6039612000000001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2.9004436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32.209040000000002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8.3464740000000006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983.96019999999999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22.379293000000001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4.815264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3.1584007999999999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1250.0442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2530.5509999999999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12049.648999999999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5971.3620000000001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355.93236999999999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235.15544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33.752949999999998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24.723284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2244.6338000000001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0.22751054000000001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5.954275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286.79626000000002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174.22093000000001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54" sqref="D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332</v>
      </c>
      <c r="G1" s="62" t="s">
        <v>312</v>
      </c>
      <c r="H1" s="61" t="s">
        <v>333</v>
      </c>
    </row>
    <row r="3" spans="1:27" x14ac:dyDescent="0.3">
      <c r="A3" s="71" t="s">
        <v>313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314</v>
      </c>
      <c r="B4" s="69"/>
      <c r="C4" s="69"/>
      <c r="E4" s="66" t="s">
        <v>315</v>
      </c>
      <c r="F4" s="67"/>
      <c r="G4" s="67"/>
      <c r="H4" s="68"/>
      <c r="J4" s="66" t="s">
        <v>316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317</v>
      </c>
      <c r="V4" s="69"/>
      <c r="W4" s="69"/>
      <c r="X4" s="69"/>
      <c r="Y4" s="69"/>
      <c r="Z4" s="69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2200</v>
      </c>
      <c r="C6" s="65">
        <v>3847.0351999999998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159.84980999999999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46.617989999999999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65.515000000000001</v>
      </c>
      <c r="G8" s="65">
        <v>13.084</v>
      </c>
      <c r="H8" s="65">
        <v>21.401</v>
      </c>
      <c r="J8" s="65" t="s">
        <v>326</v>
      </c>
      <c r="K8" s="65">
        <v>7.7629999999999999</v>
      </c>
      <c r="L8" s="65">
        <v>15.92</v>
      </c>
    </row>
    <row r="13" spans="1:27" x14ac:dyDescent="0.3">
      <c r="A13" s="70" t="s">
        <v>327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328</v>
      </c>
      <c r="B14" s="69"/>
      <c r="C14" s="69"/>
      <c r="D14" s="69"/>
      <c r="E14" s="69"/>
      <c r="F14" s="69"/>
      <c r="H14" s="69" t="s">
        <v>329</v>
      </c>
      <c r="I14" s="69"/>
      <c r="J14" s="69"/>
      <c r="K14" s="69"/>
      <c r="L14" s="69"/>
      <c r="M14" s="69"/>
      <c r="O14" s="69" t="s">
        <v>330</v>
      </c>
      <c r="P14" s="69"/>
      <c r="Q14" s="69"/>
      <c r="R14" s="69"/>
      <c r="S14" s="69"/>
      <c r="T14" s="69"/>
      <c r="V14" s="69" t="s">
        <v>331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1036.0327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41.009295999999999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13.062222500000001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442.45486</v>
      </c>
    </row>
    <row r="23" spans="1:62" x14ac:dyDescent="0.3">
      <c r="A23" s="70" t="s">
        <v>282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283</v>
      </c>
      <c r="B24" s="69"/>
      <c r="C24" s="69"/>
      <c r="D24" s="69"/>
      <c r="E24" s="69"/>
      <c r="F24" s="69"/>
      <c r="H24" s="69" t="s">
        <v>284</v>
      </c>
      <c r="I24" s="69"/>
      <c r="J24" s="69"/>
      <c r="K24" s="69"/>
      <c r="L24" s="69"/>
      <c r="M24" s="69"/>
      <c r="O24" s="69" t="s">
        <v>285</v>
      </c>
      <c r="P24" s="69"/>
      <c r="Q24" s="69"/>
      <c r="R24" s="69"/>
      <c r="S24" s="69"/>
      <c r="T24" s="69"/>
      <c r="V24" s="69" t="s">
        <v>286</v>
      </c>
      <c r="W24" s="69"/>
      <c r="X24" s="69"/>
      <c r="Y24" s="69"/>
      <c r="Z24" s="69"/>
      <c r="AA24" s="69"/>
      <c r="AC24" s="69" t="s">
        <v>287</v>
      </c>
      <c r="AD24" s="69"/>
      <c r="AE24" s="69"/>
      <c r="AF24" s="69"/>
      <c r="AG24" s="69"/>
      <c r="AH24" s="69"/>
      <c r="AJ24" s="69" t="s">
        <v>288</v>
      </c>
      <c r="AK24" s="69"/>
      <c r="AL24" s="69"/>
      <c r="AM24" s="69"/>
      <c r="AN24" s="69"/>
      <c r="AO24" s="69"/>
      <c r="AQ24" s="69" t="s">
        <v>289</v>
      </c>
      <c r="AR24" s="69"/>
      <c r="AS24" s="69"/>
      <c r="AT24" s="69"/>
      <c r="AU24" s="69"/>
      <c r="AV24" s="69"/>
      <c r="AX24" s="69" t="s">
        <v>290</v>
      </c>
      <c r="AY24" s="69"/>
      <c r="AZ24" s="69"/>
      <c r="BA24" s="69"/>
      <c r="BB24" s="69"/>
      <c r="BC24" s="69"/>
      <c r="BE24" s="69" t="s">
        <v>291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197.28711000000001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3.6039612000000001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2.9004436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32.209040000000002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8.3464740000000006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983.96019999999999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22.379293000000001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4.815264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3.1584007999999999</v>
      </c>
    </row>
    <row r="33" spans="1:68" x14ac:dyDescent="0.3">
      <c r="A33" s="70" t="s">
        <v>293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295</v>
      </c>
      <c r="W34" s="69"/>
      <c r="X34" s="69"/>
      <c r="Y34" s="69"/>
      <c r="Z34" s="69"/>
      <c r="AA34" s="69"/>
      <c r="AC34" s="69" t="s">
        <v>296</v>
      </c>
      <c r="AD34" s="69"/>
      <c r="AE34" s="69"/>
      <c r="AF34" s="69"/>
      <c r="AG34" s="69"/>
      <c r="AH34" s="69"/>
      <c r="AJ34" s="69" t="s">
        <v>297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1250.0442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2530.5509999999999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12049.648999999999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5971.3620000000001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355.93236999999999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235.15544</v>
      </c>
    </row>
    <row r="43" spans="1:68" x14ac:dyDescent="0.3">
      <c r="A43" s="70" t="s">
        <v>298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299</v>
      </c>
      <c r="B44" s="69"/>
      <c r="C44" s="69"/>
      <c r="D44" s="69"/>
      <c r="E44" s="69"/>
      <c r="F44" s="69"/>
      <c r="H44" s="69" t="s">
        <v>300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303</v>
      </c>
      <c r="AD44" s="69"/>
      <c r="AE44" s="69"/>
      <c r="AF44" s="69"/>
      <c r="AG44" s="69"/>
      <c r="AH44" s="69"/>
      <c r="AJ44" s="69" t="s">
        <v>304</v>
      </c>
      <c r="AK44" s="69"/>
      <c r="AL44" s="69"/>
      <c r="AM44" s="69"/>
      <c r="AN44" s="69"/>
      <c r="AO44" s="69"/>
      <c r="AQ44" s="69" t="s">
        <v>305</v>
      </c>
      <c r="AR44" s="69"/>
      <c r="AS44" s="69"/>
      <c r="AT44" s="69"/>
      <c r="AU44" s="69"/>
      <c r="AV44" s="69"/>
      <c r="AX44" s="69" t="s">
        <v>306</v>
      </c>
      <c r="AY44" s="69"/>
      <c r="AZ44" s="69"/>
      <c r="BA44" s="69"/>
      <c r="BB44" s="69"/>
      <c r="BC44" s="69"/>
      <c r="BE44" s="69" t="s">
        <v>307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33.752949999999998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24.723284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2244.6338000000001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0.22751054000000001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5.954275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286.79626000000002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174.22093000000001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60</v>
      </c>
      <c r="E2" s="61">
        <v>3847.0351999999998</v>
      </c>
      <c r="F2" s="61">
        <v>489.34717000000001</v>
      </c>
      <c r="G2" s="61">
        <v>97.727019999999996</v>
      </c>
      <c r="H2" s="61">
        <v>50.574672999999997</v>
      </c>
      <c r="I2" s="61">
        <v>47.152343999999999</v>
      </c>
      <c r="J2" s="61">
        <v>159.84980999999999</v>
      </c>
      <c r="K2" s="61">
        <v>69.864609999999999</v>
      </c>
      <c r="L2" s="61">
        <v>89.985190000000003</v>
      </c>
      <c r="M2" s="61">
        <v>46.617989999999999</v>
      </c>
      <c r="N2" s="61">
        <v>4.2352324000000001</v>
      </c>
      <c r="O2" s="61">
        <v>24.256256</v>
      </c>
      <c r="P2" s="61">
        <v>1943.3856000000001</v>
      </c>
      <c r="Q2" s="61">
        <v>54.906773000000001</v>
      </c>
      <c r="R2" s="61">
        <v>1036.0327</v>
      </c>
      <c r="S2" s="61">
        <v>262.81473</v>
      </c>
      <c r="T2" s="61">
        <v>9278.6170000000002</v>
      </c>
      <c r="U2" s="61">
        <v>13.062222500000001</v>
      </c>
      <c r="V2" s="61">
        <v>41.009295999999999</v>
      </c>
      <c r="W2" s="61">
        <v>442.45486</v>
      </c>
      <c r="X2" s="61">
        <v>197.28711000000001</v>
      </c>
      <c r="Y2" s="61">
        <v>3.6039612000000001</v>
      </c>
      <c r="Z2" s="61">
        <v>2.9004436</v>
      </c>
      <c r="AA2" s="61">
        <v>32.209040000000002</v>
      </c>
      <c r="AB2" s="61">
        <v>8.3464740000000006</v>
      </c>
      <c r="AC2" s="61">
        <v>983.96019999999999</v>
      </c>
      <c r="AD2" s="61">
        <v>22.379293000000001</v>
      </c>
      <c r="AE2" s="61">
        <v>4.815264</v>
      </c>
      <c r="AF2" s="61">
        <v>3.1584007999999999</v>
      </c>
      <c r="AG2" s="61">
        <v>1250.0442</v>
      </c>
      <c r="AH2" s="61">
        <v>580.03359999999998</v>
      </c>
      <c r="AI2" s="61">
        <v>670.01059999999995</v>
      </c>
      <c r="AJ2" s="61">
        <v>2530.5509999999999</v>
      </c>
      <c r="AK2" s="61">
        <v>12049.648999999999</v>
      </c>
      <c r="AL2" s="61">
        <v>355.93236999999999</v>
      </c>
      <c r="AM2" s="61">
        <v>5971.3620000000001</v>
      </c>
      <c r="AN2" s="61">
        <v>235.15544</v>
      </c>
      <c r="AO2" s="61">
        <v>33.752949999999998</v>
      </c>
      <c r="AP2" s="61">
        <v>24.022511999999999</v>
      </c>
      <c r="AQ2" s="61">
        <v>9.7304370000000002</v>
      </c>
      <c r="AR2" s="61">
        <v>24.723284</v>
      </c>
      <c r="AS2" s="61">
        <v>2244.6338000000001</v>
      </c>
      <c r="AT2" s="61">
        <v>0.22751054000000001</v>
      </c>
      <c r="AU2" s="61">
        <v>5.954275</v>
      </c>
      <c r="AV2" s="61">
        <v>286.79626000000002</v>
      </c>
      <c r="AW2" s="61">
        <v>174.22093000000001</v>
      </c>
      <c r="AX2" s="61">
        <v>0.2858134</v>
      </c>
      <c r="AY2" s="61">
        <v>2.5878424999999998</v>
      </c>
      <c r="AZ2" s="61">
        <v>568.37339999999995</v>
      </c>
      <c r="BA2" s="61">
        <v>133.29239999999999</v>
      </c>
      <c r="BB2" s="61">
        <v>42.280610000000003</v>
      </c>
      <c r="BC2" s="61">
        <v>50.46087</v>
      </c>
      <c r="BD2" s="61">
        <v>40.531914</v>
      </c>
      <c r="BE2" s="61">
        <v>2.6385412000000001</v>
      </c>
      <c r="BF2" s="61">
        <v>14.531548000000001</v>
      </c>
      <c r="BG2" s="61">
        <v>1.3877448000000001E-3</v>
      </c>
      <c r="BH2" s="61">
        <v>5.2811150000000001E-2</v>
      </c>
      <c r="BI2" s="61">
        <v>4.0354736000000002E-2</v>
      </c>
      <c r="BJ2" s="61">
        <v>0.17857574000000001</v>
      </c>
      <c r="BK2" s="61">
        <v>1.0674960000000001E-4</v>
      </c>
      <c r="BL2" s="61">
        <v>0.50549792999999998</v>
      </c>
      <c r="BM2" s="61">
        <v>8.7945869999999999</v>
      </c>
      <c r="BN2" s="61">
        <v>1.4639316</v>
      </c>
      <c r="BO2" s="61">
        <v>108.39867</v>
      </c>
      <c r="BP2" s="61">
        <v>23.401689999999999</v>
      </c>
      <c r="BQ2" s="61">
        <v>30.899827999999999</v>
      </c>
      <c r="BR2" s="61">
        <v>125.07469</v>
      </c>
      <c r="BS2" s="61">
        <v>65.737639999999999</v>
      </c>
      <c r="BT2" s="61">
        <v>19.087783999999999</v>
      </c>
      <c r="BU2" s="61">
        <v>3.6503876999999997E-2</v>
      </c>
      <c r="BV2" s="61">
        <v>0.34875017000000003</v>
      </c>
      <c r="BW2" s="61">
        <v>1.3456342999999999</v>
      </c>
      <c r="BX2" s="61">
        <v>3.3735274999999998</v>
      </c>
      <c r="BY2" s="61">
        <v>0.36577802999999998</v>
      </c>
      <c r="BZ2" s="61">
        <v>8.7314786000000004E-4</v>
      </c>
      <c r="CA2" s="61">
        <v>1.5449991000000001</v>
      </c>
      <c r="CB2" s="61">
        <v>0.25948998000000001</v>
      </c>
      <c r="CC2" s="61">
        <v>0.39404233999999999</v>
      </c>
      <c r="CD2" s="61">
        <v>6.4126209999999997</v>
      </c>
      <c r="CE2" s="61">
        <v>0.13025834999999999</v>
      </c>
      <c r="CF2" s="61">
        <v>1.0744659000000001</v>
      </c>
      <c r="CG2" s="61">
        <v>9.9000000000000005E-7</v>
      </c>
      <c r="CH2" s="61">
        <v>6.2780420000000003E-2</v>
      </c>
      <c r="CI2" s="61">
        <v>6.3715430000000003E-3</v>
      </c>
      <c r="CJ2" s="61">
        <v>13.424918999999999</v>
      </c>
      <c r="CK2" s="61">
        <v>3.3699866000000002E-2</v>
      </c>
      <c r="CL2" s="61">
        <v>0.7109221</v>
      </c>
      <c r="CM2" s="61">
        <v>7.628641</v>
      </c>
      <c r="CN2" s="61">
        <v>5747.2219999999998</v>
      </c>
      <c r="CO2" s="61">
        <v>10182.352000000001</v>
      </c>
      <c r="CP2" s="61">
        <v>7694.7304999999997</v>
      </c>
      <c r="CQ2" s="61">
        <v>2526.7440000000001</v>
      </c>
      <c r="CR2" s="61">
        <v>1192.6257000000001</v>
      </c>
      <c r="CS2" s="61">
        <v>931.76904000000002</v>
      </c>
      <c r="CT2" s="61">
        <v>5778.6133</v>
      </c>
      <c r="CU2" s="61">
        <v>4025.4218999999998</v>
      </c>
      <c r="CV2" s="61">
        <v>2699.6152000000002</v>
      </c>
      <c r="CW2" s="61">
        <v>4696.83</v>
      </c>
      <c r="CX2" s="61">
        <v>1342.5920000000001</v>
      </c>
      <c r="CY2" s="61">
        <v>6720.3525</v>
      </c>
      <c r="CZ2" s="61">
        <v>3525.9101999999998</v>
      </c>
      <c r="DA2" s="61">
        <v>8906.9989999999998</v>
      </c>
      <c r="DB2" s="61">
        <v>7670.4</v>
      </c>
      <c r="DC2" s="61">
        <v>13041.210999999999</v>
      </c>
      <c r="DD2" s="61">
        <v>22612.687999999998</v>
      </c>
      <c r="DE2" s="61">
        <v>5113.5604999999996</v>
      </c>
      <c r="DF2" s="61">
        <v>8329.125</v>
      </c>
      <c r="DG2" s="61">
        <v>5269.4880000000003</v>
      </c>
      <c r="DH2" s="61">
        <v>372.62383999999997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133.29239999999999</v>
      </c>
      <c r="B6">
        <f>BB2</f>
        <v>42.280610000000003</v>
      </c>
      <c r="C6">
        <f>BC2</f>
        <v>50.46087</v>
      </c>
      <c r="D6">
        <f>BD2</f>
        <v>40.531914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22494</v>
      </c>
      <c r="C2" s="56">
        <f ca="1">YEAR(TODAY())-YEAR(B2)+IF(TODAY()&gt;=DATE(YEAR(TODAY()),MONTH(B2),DAY(B2)),0,-1)</f>
        <v>60</v>
      </c>
      <c r="E2" s="52">
        <v>170.6</v>
      </c>
      <c r="F2" s="53" t="s">
        <v>39</v>
      </c>
      <c r="G2" s="52">
        <v>78.900000000000006</v>
      </c>
      <c r="H2" s="51" t="s">
        <v>41</v>
      </c>
      <c r="I2" s="72">
        <f>ROUND(G3/E3^2,1)</f>
        <v>27.1</v>
      </c>
    </row>
    <row r="3" spans="1:9" x14ac:dyDescent="0.3">
      <c r="E3" s="51">
        <f>E2/100</f>
        <v>1.706</v>
      </c>
      <c r="F3" s="51" t="s">
        <v>40</v>
      </c>
      <c r="G3" s="51">
        <f>G2</f>
        <v>78.900000000000006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최두훈, ID : H1901006)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06일 14:16:38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170.6</v>
      </c>
      <c r="L12" s="129"/>
      <c r="M12" s="122">
        <f>'개인정보 및 신체계측 입력'!G2</f>
        <v>78.900000000000006</v>
      </c>
      <c r="N12" s="123"/>
      <c r="O12" s="118" t="s">
        <v>271</v>
      </c>
      <c r="P12" s="112"/>
      <c r="Q12" s="115">
        <f>'개인정보 및 신체계측 입력'!I2</f>
        <v>27.1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최두훈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65.515000000000001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13.084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21.401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15.9</v>
      </c>
      <c r="L72" s="36" t="s">
        <v>53</v>
      </c>
      <c r="M72" s="36">
        <f>ROUND('DRIs DATA'!K8,1)</f>
        <v>7.8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138.13999999999999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341.74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197.29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556.42999999999995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156.26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803.31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337.53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2021-12-06T05:22:43Z</dcterms:modified>
</cp:coreProperties>
</file>