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<sst xmlns="http://schemas.openxmlformats.org/spreadsheetml/2006/main" count="692" uniqueCount="337">
  <si>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</si>
  <si>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</si>
  <si>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</si>
  <si>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</si>
  <si>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</si>
  <si>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</si>
  <si>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</si>
  <si>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</si>
  <si>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</si>
  <si>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</si>
  <si>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</si>
  <si>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</si>
  <si>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</si>
  <si>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</si>
  <si>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</si>
  <si>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</si>
  <si>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</si>
  <si>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</si>
  <si>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</si>
  <si>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</si>
  <si>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</si>
  <si>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</si>
  <si>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</si>
  <si>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</si>
  <si>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</si>
  <si>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</si>
  <si>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</si>
  <si>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</si>
  <si>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</si>
  <si>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</si>
  <si>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</si>
  <si>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</si>
  <si>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</si>
  <si>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</si>
  <si>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</si>
  <si>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</si>
  <si>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</si>
  <si>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</si>
  <si>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</si>
  <si>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</si>
  <si>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</si>
  <si>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</si>
  <si>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</si>
  <si>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</si>
  <si>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</si>
  <si>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</si>
  <si>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</si>
  <si>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</si>
  <si>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</si>
  <si>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</si>
  <si>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</si>
  <si>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</si>
  <si>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</si>
  <si>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</si>
  <si>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</si>
  <si>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</si>
  <si>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</si>
  <si>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</si>
  <si>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</si>
  <si>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</si>
  <si>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</si>
  <si>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</si>
  <si>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</si>
  <si>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</si>
  <si>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</si>
  <si>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</si>
  <si>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</si>
  <si>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</si>
  <si>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</si>
  <si>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</si>
  <si>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</si>
  <si>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</si>
  <si>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</si>
  <si>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</si>
  <si>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</si>
  <si>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</si>
  <si>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</si>
  <si>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</si>
  <si>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</si>
  <si>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</si>
  <si>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</si>
  <si>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</si>
  <si>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</si>
  <si>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</si>
  <si>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</si>
  <si>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</si>
  <si>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</si>
  <si>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</si>
  <si>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</si>
  <si>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</si>
  <si>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</si>
  <si>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</si>
  <si>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</si>
  <si>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</si>
  <si>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</si>
  <si>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</si>
  <si>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</si>
  <si>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</si>
  <si>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</si>
  <si>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</si>
  <si>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</si>
  <si>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</si>
  <si>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</si>
  <si>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</si>
  <si>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</si>
  <si>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</si>
  <si>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</si>
  <si>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</si>
  <si>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</si>
  <si>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</si>
  <si>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</si>
  <si>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</si>
  <si>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</si>
  <si>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</si>
  <si>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</si>
  <si>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</si>
  <si>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</si>
  <si>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</si>
  <si>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</si>
  <si>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</si>
  <si>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</si>
  <si>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</si>
  <si>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</si>
  <si>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</si>
  <si>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</si>
  <si>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</si>
  <si>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</si>
  <si>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</si>
  <si>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</si>
  <si>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</si>
  <si>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</si>
  <si>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</si>
  <si>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</si>
  <si>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</si>
  <si>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</si>
  <si>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</si>
  <si>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</si>
  <si>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</si>
  <si>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</si>
  <si>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</si>
  <si>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</si>
  <si>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</si>
  <si>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</si>
  <si>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</si>
  <si>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</si>
  <si>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</si>
  <si>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</si>
  <si>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</si>
  <si>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</si>
  <si>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</si>
  <si>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</si>
  <si>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</si>
  <si>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</si>
  <si>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</si>
  <si>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</si>
  <si>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</si>
  <si>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</si>
  <si>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</si>
  <si>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</si>
  <si>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</si>
  <si>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</si>
  <si>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</si>
  <si>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</si>
  <si>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</si>
  <si>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</si>
  <si>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</si>
  <si>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</si>
  <si>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</si>
  <si>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</si>
  <si>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</si>
  <si>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</si>
  <si>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</si>
  <si>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</si>
  <si>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</si>
  <si>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</si>
  <si>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</si>
  <si>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</si>
  <si>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</si>
  <si>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</si>
  <si>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</si>
  <si>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</si>
  <si>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</si>
  <si>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</si>
  <si>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</si>
  <si>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</si>
  <si>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</si>
  <si>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</si>
  <si>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</si>
  <si>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</si>
  <si>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</si>
  <si>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</si>
  <si>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</si>
  <si>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</si>
  <si>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</si>
  <si>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</si>
  <si>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</si>
  <si>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</si>
  <si>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</si>
  <si>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</si>
  <si>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</si>
  <si>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</si>
  <si>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</si>
  <si>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</si>
  <si>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</si>
  <si>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</si>
  <si>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</si>
  <si>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</si>
  <si>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</si>
  <si>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</si>
  <si>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</si>
  <si>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</si>
  <si>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</si>
  <si>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</si>
  <si>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</si>
  <si>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</si>
  <si>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</si>
  <si>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</si>
  <si>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</si>
  <si>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</si>
  <si>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</si>
  <si>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</si>
  <si>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</si>
  <si>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</si>
  <si>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</si>
  <si>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</si>
  <si>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</si>
  <si>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</si>
  <si>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</si>
  <si>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</si>
  <si>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</si>
  <si>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</si>
  <si>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</si>
  <si>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</si>
  <si>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</si>
  <si>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</si>
  <si>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</si>
  <si>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</si>
  <si>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</si>
  <si>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</si>
  <si>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</si>
  <si>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</si>
  <si>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</si>
  <si>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</si>
  <si>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</si>
  <si>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</si>
  <si>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</si>
  <si>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</si>
  <si>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</si>
  <si>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</si>
  <si>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</si>
  <si>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</si>
  <si>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</si>
  <si>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</si>
  <si>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</si>
  <si>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</si>
  <si>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</si>
  <si>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</si>
  <si>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</si>
  <si>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</si>
  <si>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</si>
  <si>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</si>
  <si>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</si>
  <si>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</si>
  <si>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</si>
  <si>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</si>
  <si>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</si>
  <si>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</si>
  <si>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</si>
  <si>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</si>
  <si>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</si>
  <si>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</si>
  <si>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</si>
  <si>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</si>
  <si>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</si>
  <si>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</si>
  <si>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</si>
  <si>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</si>
  <si>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</si>
  <si>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</si>
  <si>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</si>
  <si>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</si>
  <si>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</si>
  <si>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</si>
  <si>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</si>
  <si>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</si>
  <si>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</si>
  <si>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</si>
  <si>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</si>
  <si>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</si>
  <si>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</si>
  <si>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</si>
  <si>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</si>
  <si>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</si>
  <si>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</si>
  <si>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</si>
  <si>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</si>
  <si>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</si>
  <si>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</si>
  <si>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</si>
  <si>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</si>
  <si>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</si>
  <si>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</si>
  <si>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</si>
  <si>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</si>
  <si>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</si>
  <si>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</si>
  <si>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</si>
  <si>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</si>
  <si>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</si>
  <si>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</si>
  <si>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</si>
  <si>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</si>
  <si>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</si>
  <si>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</si>
  <si>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</si>
  <si>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</si>
  <si>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</si>
  <si>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</si>
  <si>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</si>
  <si>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</si>
  <si>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</si>
  <si>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</si>
  <si>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</si>
  <si>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</si>
  <si>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</si>
  <si>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</si>
  <si>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</si>
  <si>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</si>
  <si>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</si>
  <si>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</si>
  <si>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</si>
  <si>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</si>
  <si>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M</t>
  </si>
  <si>
    <t>(설문지 : FFQ 95문항 설문지, 사용자 : 최인섭, ID : H1901007)</t>
  </si>
  <si>
    <t>2021년 12월 06일 14:18:18</t>
  </si>
  <si>
    <t>H1901007</t>
  </si>
  <si>
    <t>최인섭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</si>
</sst>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81.362319999999997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54152"/>
        <c:axId val="490852976"/>
      </c:barChart>
      <c:catAx>
        <c:axId val="49085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52976"/>
        <c:crosses val="autoZero"/>
        <c:auto val="1"/>
        <c:lblAlgn val="ctr"/>
        <c:lblOffset val="100"/>
        <c:noMultiLvlLbl val="0"/>
      </c:catAx>
      <c:valAx>
        <c:axId val="490852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5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1.9434876000000001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048528"/>
        <c:axId val="668052056"/>
      </c:barChart>
      <c:catAx>
        <c:axId val="66804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052056"/>
        <c:crosses val="autoZero"/>
        <c:auto val="1"/>
        <c:lblAlgn val="ctr"/>
        <c:lblOffset val="100"/>
        <c:noMultiLvlLbl val="0"/>
      </c:catAx>
      <c:valAx>
        <c:axId val="66805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04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0.77717069999999999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050880"/>
        <c:axId val="668049312"/>
      </c:barChart>
      <c:catAx>
        <c:axId val="66805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049312"/>
        <c:crosses val="autoZero"/>
        <c:auto val="1"/>
        <c:lblAlgn val="ctr"/>
        <c:lblOffset val="100"/>
        <c:noMultiLvlLbl val="0"/>
      </c:catAx>
      <c:valAx>
        <c:axId val="66804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05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1682.5510999999999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051272"/>
        <c:axId val="668052840"/>
      </c:barChart>
      <c:catAx>
        <c:axId val="66805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052840"/>
        <c:crosses val="autoZero"/>
        <c:auto val="1"/>
        <c:lblAlgn val="ctr"/>
        <c:lblOffset val="100"/>
        <c:noMultiLvlLbl val="0"/>
      </c:catAx>
      <c:valAx>
        <c:axId val="66805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05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4079.1095999999998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56112"/>
        <c:axId val="490856504"/>
      </c:barChart>
      <c:catAx>
        <c:axId val="49085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56504"/>
        <c:crosses val="autoZero"/>
        <c:auto val="1"/>
        <c:lblAlgn val="ctr"/>
        <c:lblOffset val="100"/>
        <c:noMultiLvlLbl val="0"/>
      </c:catAx>
      <c:valAx>
        <c:axId val="4908565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5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117.56547500000001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216704"/>
        <c:axId val="518215528"/>
      </c:barChart>
      <c:catAx>
        <c:axId val="51821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15528"/>
        <c:crosses val="autoZero"/>
        <c:auto val="1"/>
        <c:lblAlgn val="ctr"/>
        <c:lblOffset val="100"/>
        <c:noMultiLvlLbl val="0"/>
      </c:catAx>
      <c:valAx>
        <c:axId val="518215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21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238.07472000000001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598328"/>
        <c:axId val="668603032"/>
      </c:barChart>
      <c:catAx>
        <c:axId val="66859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603032"/>
        <c:crosses val="autoZero"/>
        <c:auto val="1"/>
        <c:lblAlgn val="ctr"/>
        <c:lblOffset val="100"/>
        <c:noMultiLvlLbl val="0"/>
      </c:catAx>
      <c:valAx>
        <c:axId val="668603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59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16.307314000000002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599504"/>
        <c:axId val="668598720"/>
      </c:barChart>
      <c:catAx>
        <c:axId val="66859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598720"/>
        <c:crosses val="autoZero"/>
        <c:auto val="1"/>
        <c:lblAlgn val="ctr"/>
        <c:lblOffset val="100"/>
        <c:noMultiLvlLbl val="0"/>
      </c:catAx>
      <c:valAx>
        <c:axId val="668598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59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1136.6675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604208"/>
        <c:axId val="668602640"/>
      </c:barChart>
      <c:catAx>
        <c:axId val="66860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602640"/>
        <c:crosses val="autoZero"/>
        <c:auto val="1"/>
        <c:lblAlgn val="ctr"/>
        <c:lblOffset val="100"/>
        <c:noMultiLvlLbl val="0"/>
      </c:catAx>
      <c:valAx>
        <c:axId val="6686026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60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5.8422023E-3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599112"/>
        <c:axId val="668599896"/>
      </c:barChart>
      <c:catAx>
        <c:axId val="66859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599896"/>
        <c:crosses val="autoZero"/>
        <c:auto val="1"/>
        <c:lblAlgn val="ctr"/>
        <c:lblOffset val="100"/>
        <c:noMultiLvlLbl val="0"/>
      </c:catAx>
      <c:valAx>
        <c:axId val="668599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59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8.2415610000000008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603424"/>
        <c:axId val="668601464"/>
      </c:barChart>
      <c:catAx>
        <c:axId val="66860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601464"/>
        <c:crosses val="autoZero"/>
        <c:auto val="1"/>
        <c:lblAlgn val="ctr"/>
        <c:lblOffset val="100"/>
        <c:noMultiLvlLbl val="0"/>
      </c:catAx>
      <c:valAx>
        <c:axId val="668601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60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35.97139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53760"/>
        <c:axId val="490854544"/>
      </c:barChart>
      <c:catAx>
        <c:axId val="49085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54544"/>
        <c:crosses val="autoZero"/>
        <c:auto val="1"/>
        <c:lblAlgn val="ctr"/>
        <c:lblOffset val="100"/>
        <c:noMultiLvlLbl val="0"/>
      </c:catAx>
      <c:valAx>
        <c:axId val="490854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5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20.817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601856"/>
        <c:axId val="668604600"/>
      </c:barChart>
      <c:catAx>
        <c:axId val="66860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604600"/>
        <c:crosses val="autoZero"/>
        <c:auto val="1"/>
        <c:lblAlgn val="ctr"/>
        <c:lblOffset val="100"/>
        <c:noMultiLvlLbl val="0"/>
      </c:catAx>
      <c:valAx>
        <c:axId val="668604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60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108.60822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605776"/>
        <c:axId val="668814944"/>
      </c:barChart>
      <c:catAx>
        <c:axId val="66860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814944"/>
        <c:crosses val="autoZero"/>
        <c:auto val="1"/>
        <c:lblAlgn val="ctr"/>
        <c:lblOffset val="100"/>
        <c:noMultiLvlLbl val="0"/>
      </c:catAx>
      <c:valAx>
        <c:axId val="668814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60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6.7850000000000001</c:v>
                </c:pt>
                <c:pt idx="1">
                  <c:v>7.2939999999999996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68815336"/>
        <c:axId val="668815728"/>
      </c:barChart>
      <c:catAx>
        <c:axId val="668815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815728"/>
        <c:crosses val="autoZero"/>
        <c:auto val="1"/>
        <c:lblAlgn val="ctr"/>
        <c:lblOffset val="100"/>
        <c:noMultiLvlLbl val="0"/>
      </c:catAx>
      <c:valAx>
        <c:axId val="668815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81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4.1745130000000001</c:v>
                </c:pt>
                <c:pt idx="1">
                  <c:v>7.3391669999999998</c:v>
                </c:pt>
                <c:pt idx="2">
                  <c:v>10.572260999999999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762.63385000000005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817688"/>
        <c:axId val="668813768"/>
      </c:barChart>
      <c:catAx>
        <c:axId val="66881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813768"/>
        <c:crosses val="autoZero"/>
        <c:auto val="1"/>
        <c:lblAlgn val="ctr"/>
        <c:lblOffset val="100"/>
        <c:noMultiLvlLbl val="0"/>
      </c:catAx>
      <c:valAx>
        <c:axId val="668813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817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19.542114000000002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813376"/>
        <c:axId val="668817296"/>
      </c:barChart>
      <c:catAx>
        <c:axId val="66881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817296"/>
        <c:crosses val="autoZero"/>
        <c:auto val="1"/>
        <c:lblAlgn val="ctr"/>
        <c:lblOffset val="100"/>
        <c:noMultiLvlLbl val="0"/>
      </c:catAx>
      <c:valAx>
        <c:axId val="66881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81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84.382999999999996</c:v>
                </c:pt>
                <c:pt idx="1">
                  <c:v>4.2910000000000004</c:v>
                </c:pt>
                <c:pt idx="2">
                  <c:v>11.326000000000001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68816512"/>
        <c:axId val="668818472"/>
      </c:barChart>
      <c:catAx>
        <c:axId val="66881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818472"/>
        <c:crosses val="autoZero"/>
        <c:auto val="1"/>
        <c:lblAlgn val="ctr"/>
        <c:lblOffset val="100"/>
        <c:noMultiLvlLbl val="0"/>
      </c:catAx>
      <c:valAx>
        <c:axId val="66881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81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3092.6504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814160"/>
        <c:axId val="668811416"/>
      </c:barChart>
      <c:catAx>
        <c:axId val="66881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811416"/>
        <c:crosses val="autoZero"/>
        <c:auto val="1"/>
        <c:lblAlgn val="ctr"/>
        <c:lblOffset val="100"/>
        <c:noMultiLvlLbl val="0"/>
      </c:catAx>
      <c:valAx>
        <c:axId val="668811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81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100.07474000000001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812984"/>
        <c:axId val="668814552"/>
      </c:barChart>
      <c:catAx>
        <c:axId val="66881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814552"/>
        <c:crosses val="autoZero"/>
        <c:auto val="1"/>
        <c:lblAlgn val="ctr"/>
        <c:lblOffset val="100"/>
        <c:noMultiLvlLbl val="0"/>
      </c:catAx>
      <c:valAx>
        <c:axId val="668814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81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496.21303999999998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785920"/>
        <c:axId val="665789840"/>
      </c:barChart>
      <c:catAx>
        <c:axId val="66578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789840"/>
        <c:crosses val="autoZero"/>
        <c:auto val="1"/>
        <c:lblAlgn val="ctr"/>
        <c:lblOffset val="100"/>
        <c:noMultiLvlLbl val="0"/>
      </c:catAx>
      <c:valAx>
        <c:axId val="665789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78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0.39652786000000001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215136"/>
        <c:axId val="518215920"/>
      </c:barChart>
      <c:catAx>
        <c:axId val="51821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15920"/>
        <c:crosses val="autoZero"/>
        <c:auto val="1"/>
        <c:lblAlgn val="ctr"/>
        <c:lblOffset val="100"/>
        <c:noMultiLvlLbl val="0"/>
      </c:catAx>
      <c:valAx>
        <c:axId val="5182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21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9879.8125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787880"/>
        <c:axId val="665790624"/>
      </c:barChart>
      <c:catAx>
        <c:axId val="66578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790624"/>
        <c:crosses val="autoZero"/>
        <c:auto val="1"/>
        <c:lblAlgn val="ctr"/>
        <c:lblOffset val="100"/>
        <c:noMultiLvlLbl val="0"/>
      </c:catAx>
      <c:valAx>
        <c:axId val="665790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78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18.777909999999999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786704"/>
        <c:axId val="665787096"/>
      </c:barChart>
      <c:catAx>
        <c:axId val="66578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787096"/>
        <c:crosses val="autoZero"/>
        <c:auto val="1"/>
        <c:lblAlgn val="ctr"/>
        <c:lblOffset val="100"/>
        <c:noMultiLvlLbl val="0"/>
      </c:catAx>
      <c:valAx>
        <c:axId val="66578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78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1.8172102999999999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784744"/>
        <c:axId val="665785136"/>
      </c:barChart>
      <c:catAx>
        <c:axId val="66578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785136"/>
        <c:crosses val="autoZero"/>
        <c:auto val="1"/>
        <c:lblAlgn val="ctr"/>
        <c:lblOffset val="100"/>
        <c:noMultiLvlLbl val="0"/>
      </c:catAx>
      <c:valAx>
        <c:axId val="66578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78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594.60530000000006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216312"/>
        <c:axId val="518217096"/>
      </c:barChart>
      <c:catAx>
        <c:axId val="51821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17096"/>
        <c:crosses val="autoZero"/>
        <c:auto val="1"/>
        <c:lblAlgn val="ctr"/>
        <c:lblOffset val="100"/>
        <c:noMultiLvlLbl val="0"/>
      </c:catAx>
      <c:valAx>
        <c:axId val="51821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21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1.5036974000000001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354056"/>
        <c:axId val="263354448"/>
      </c:barChart>
      <c:catAx>
        <c:axId val="263354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354448"/>
        <c:crosses val="autoZero"/>
        <c:auto val="1"/>
        <c:lblAlgn val="ctr"/>
        <c:lblOffset val="100"/>
        <c:noMultiLvlLbl val="0"/>
      </c:catAx>
      <c:valAx>
        <c:axId val="263354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354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22.62039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638992"/>
        <c:axId val="668046960"/>
      </c:barChart>
      <c:catAx>
        <c:axId val="20563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046960"/>
        <c:crosses val="autoZero"/>
        <c:auto val="1"/>
        <c:lblAlgn val="ctr"/>
        <c:lblOffset val="100"/>
        <c:noMultiLvlLbl val="0"/>
      </c:catAx>
      <c:valAx>
        <c:axId val="66804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63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1.8172102999999999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047744"/>
        <c:axId val="668053232"/>
      </c:barChart>
      <c:catAx>
        <c:axId val="66804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053232"/>
        <c:crosses val="autoZero"/>
        <c:auto val="1"/>
        <c:lblAlgn val="ctr"/>
        <c:lblOffset val="100"/>
        <c:noMultiLvlLbl val="0"/>
      </c:catAx>
      <c:valAx>
        <c:axId val="66805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04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850.58759999999995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050488"/>
        <c:axId val="668047352"/>
      </c:barChart>
      <c:catAx>
        <c:axId val="66805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047352"/>
        <c:crosses val="autoZero"/>
        <c:auto val="1"/>
        <c:lblAlgn val="ctr"/>
        <c:lblOffset val="100"/>
        <c:noMultiLvlLbl val="0"/>
      </c:catAx>
      <c:valAx>
        <c:axId val="66804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05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15.718629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051664"/>
        <c:axId val="668052448"/>
      </c:barChart>
      <c:catAx>
        <c:axId val="66805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052448"/>
        <c:crosses val="autoZero"/>
        <c:auto val="1"/>
        <c:lblAlgn val="ctr"/>
        <c:lblOffset val="100"/>
        <c:noMultiLvlLbl val="0"/>
      </c:catAx>
      <c:valAx>
        <c:axId val="66805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05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최인섭, ID : H1901007)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06일 14:18:18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3092.6504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81.362319999999997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35.97139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84.382999999999996</v>
      </c>
      <c r="G8" s="59">
        <f>'DRIs DATA 입력'!G8</f>
        <v>4.2910000000000004</v>
      </c>
      <c r="H8" s="59">
        <f>'DRIs DATA 입력'!H8</f>
        <v>11.326000000000001</v>
      </c>
      <c r="I8" s="46"/>
      <c r="J8" s="59" t="s">
        <v>216</v>
      </c>
      <c r="K8" s="59">
        <f>'DRIs DATA 입력'!K8</f>
        <v>6.7850000000000001</v>
      </c>
      <c r="L8" s="59">
        <f>'DRIs DATA 입력'!L8</f>
        <v>7.2939999999999996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762.63385000000005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19.542114000000002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0.39652786000000001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594.60530000000006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100.07474000000001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2.0655508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1.5036974000000001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22.62039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1.8172102999999999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850.58759999999995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15.718629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1.9434876000000001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0.77717069999999999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496.21303999999998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1682.5510999999999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9879.8125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4079.1095999999998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117.56547500000001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238.07472000000001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18.777909999999999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16.307314000000002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1136.6675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5.8422023E-3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8.2415610000000008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20.817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108.60822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6" sqref="J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311</v>
      </c>
      <c r="B1" s="61" t="s">
        <v>333</v>
      </c>
      <c r="G1" s="62" t="s">
        <v>312</v>
      </c>
      <c r="H1" s="61" t="s">
        <v>334</v>
      </c>
    </row>
    <row r="3" spans="1:27" x14ac:dyDescent="0.3">
      <c r="A3" s="71" t="s">
        <v>313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314</v>
      </c>
      <c r="B4" s="69"/>
      <c r="C4" s="69"/>
      <c r="E4" s="66" t="s">
        <v>315</v>
      </c>
      <c r="F4" s="67"/>
      <c r="G4" s="67"/>
      <c r="H4" s="68"/>
      <c r="J4" s="66" t="s">
        <v>316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317</v>
      </c>
      <c r="V4" s="69"/>
      <c r="W4" s="69"/>
      <c r="X4" s="69"/>
      <c r="Y4" s="69"/>
      <c r="Z4" s="69"/>
    </row>
    <row r="5" spans="1:27" x14ac:dyDescent="0.3">
      <c r="A5" s="65"/>
      <c r="B5" s="65" t="s">
        <v>318</v>
      </c>
      <c r="C5" s="65" t="s">
        <v>276</v>
      </c>
      <c r="E5" s="65"/>
      <c r="F5" s="65" t="s">
        <v>50</v>
      </c>
      <c r="G5" s="65" t="s">
        <v>319</v>
      </c>
      <c r="H5" s="65" t="s">
        <v>46</v>
      </c>
      <c r="J5" s="65"/>
      <c r="K5" s="65" t="s">
        <v>320</v>
      </c>
      <c r="L5" s="65" t="s">
        <v>321</v>
      </c>
      <c r="N5" s="65"/>
      <c r="O5" s="65" t="s">
        <v>277</v>
      </c>
      <c r="P5" s="65" t="s">
        <v>278</v>
      </c>
      <c r="Q5" s="65" t="s">
        <v>279</v>
      </c>
      <c r="R5" s="65" t="s">
        <v>280</v>
      </c>
      <c r="S5" s="65" t="s">
        <v>276</v>
      </c>
      <c r="U5" s="65"/>
      <c r="V5" s="65" t="s">
        <v>277</v>
      </c>
      <c r="W5" s="65" t="s">
        <v>278</v>
      </c>
      <c r="X5" s="65" t="s">
        <v>279</v>
      </c>
      <c r="Y5" s="65" t="s">
        <v>280</v>
      </c>
      <c r="Z5" s="65" t="s">
        <v>276</v>
      </c>
    </row>
    <row r="6" spans="1:27" x14ac:dyDescent="0.3">
      <c r="A6" s="65" t="s">
        <v>314</v>
      </c>
      <c r="B6" s="65">
        <v>2200</v>
      </c>
      <c r="C6" s="65">
        <v>3092.6504</v>
      </c>
      <c r="E6" s="65" t="s">
        <v>322</v>
      </c>
      <c r="F6" s="65">
        <v>55</v>
      </c>
      <c r="G6" s="65">
        <v>15</v>
      </c>
      <c r="H6" s="65">
        <v>7</v>
      </c>
      <c r="J6" s="65" t="s">
        <v>322</v>
      </c>
      <c r="K6" s="65">
        <v>0.1</v>
      </c>
      <c r="L6" s="65">
        <v>4</v>
      </c>
      <c r="N6" s="65" t="s">
        <v>323</v>
      </c>
      <c r="O6" s="65">
        <v>50</v>
      </c>
      <c r="P6" s="65">
        <v>60</v>
      </c>
      <c r="Q6" s="65">
        <v>0</v>
      </c>
      <c r="R6" s="65">
        <v>0</v>
      </c>
      <c r="S6" s="65">
        <v>81.362319999999997</v>
      </c>
      <c r="U6" s="65" t="s">
        <v>324</v>
      </c>
      <c r="V6" s="65">
        <v>0</v>
      </c>
      <c r="W6" s="65">
        <v>0</v>
      </c>
      <c r="X6" s="65">
        <v>25</v>
      </c>
      <c r="Y6" s="65">
        <v>0</v>
      </c>
      <c r="Z6" s="65">
        <v>35.97139</v>
      </c>
    </row>
    <row r="7" spans="1:27" x14ac:dyDescent="0.3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3">
      <c r="E8" s="65" t="s">
        <v>326</v>
      </c>
      <c r="F8" s="65">
        <v>84.382999999999996</v>
      </c>
      <c r="G8" s="65">
        <v>4.2910000000000004</v>
      </c>
      <c r="H8" s="65">
        <v>11.326000000000001</v>
      </c>
      <c r="J8" s="65" t="s">
        <v>326</v>
      </c>
      <c r="K8" s="65">
        <v>6.7850000000000001</v>
      </c>
      <c r="L8" s="65">
        <v>7.2939999999999996</v>
      </c>
    </row>
    <row r="13" spans="1:27" x14ac:dyDescent="0.3">
      <c r="A13" s="70" t="s">
        <v>327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328</v>
      </c>
      <c r="B14" s="69"/>
      <c r="C14" s="69"/>
      <c r="D14" s="69"/>
      <c r="E14" s="69"/>
      <c r="F14" s="69"/>
      <c r="H14" s="69" t="s">
        <v>329</v>
      </c>
      <c r="I14" s="69"/>
      <c r="J14" s="69"/>
      <c r="K14" s="69"/>
      <c r="L14" s="69"/>
      <c r="M14" s="69"/>
      <c r="O14" s="69" t="s">
        <v>330</v>
      </c>
      <c r="P14" s="69"/>
      <c r="Q14" s="69"/>
      <c r="R14" s="69"/>
      <c r="S14" s="69"/>
      <c r="T14" s="69"/>
      <c r="V14" s="69" t="s">
        <v>331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277</v>
      </c>
      <c r="C15" s="65" t="s">
        <v>278</v>
      </c>
      <c r="D15" s="65" t="s">
        <v>279</v>
      </c>
      <c r="E15" s="65" t="s">
        <v>280</v>
      </c>
      <c r="F15" s="65" t="s">
        <v>276</v>
      </c>
      <c r="H15" s="65"/>
      <c r="I15" s="65" t="s">
        <v>277</v>
      </c>
      <c r="J15" s="65" t="s">
        <v>278</v>
      </c>
      <c r="K15" s="65" t="s">
        <v>279</v>
      </c>
      <c r="L15" s="65" t="s">
        <v>280</v>
      </c>
      <c r="M15" s="65" t="s">
        <v>276</v>
      </c>
      <c r="O15" s="65"/>
      <c r="P15" s="65" t="s">
        <v>277</v>
      </c>
      <c r="Q15" s="65" t="s">
        <v>278</v>
      </c>
      <c r="R15" s="65" t="s">
        <v>279</v>
      </c>
      <c r="S15" s="65" t="s">
        <v>280</v>
      </c>
      <c r="T15" s="65" t="s">
        <v>276</v>
      </c>
      <c r="V15" s="65"/>
      <c r="W15" s="65" t="s">
        <v>277</v>
      </c>
      <c r="X15" s="65" t="s">
        <v>278</v>
      </c>
      <c r="Y15" s="65" t="s">
        <v>279</v>
      </c>
      <c r="Z15" s="65" t="s">
        <v>280</v>
      </c>
      <c r="AA15" s="65" t="s">
        <v>276</v>
      </c>
    </row>
    <row r="16" spans="1:27" x14ac:dyDescent="0.3">
      <c r="A16" s="65" t="s">
        <v>281</v>
      </c>
      <c r="B16" s="65">
        <v>530</v>
      </c>
      <c r="C16" s="65">
        <v>750</v>
      </c>
      <c r="D16" s="65">
        <v>0</v>
      </c>
      <c r="E16" s="65">
        <v>3000</v>
      </c>
      <c r="F16" s="65">
        <v>762.63385000000005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19.542114000000002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0.39652786000000001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594.60530000000006</v>
      </c>
    </row>
    <row r="23" spans="1:62" x14ac:dyDescent="0.3">
      <c r="A23" s="70" t="s">
        <v>282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283</v>
      </c>
      <c r="B24" s="69"/>
      <c r="C24" s="69"/>
      <c r="D24" s="69"/>
      <c r="E24" s="69"/>
      <c r="F24" s="69"/>
      <c r="H24" s="69" t="s">
        <v>284</v>
      </c>
      <c r="I24" s="69"/>
      <c r="J24" s="69"/>
      <c r="K24" s="69"/>
      <c r="L24" s="69"/>
      <c r="M24" s="69"/>
      <c r="O24" s="69" t="s">
        <v>285</v>
      </c>
      <c r="P24" s="69"/>
      <c r="Q24" s="69"/>
      <c r="R24" s="69"/>
      <c r="S24" s="69"/>
      <c r="T24" s="69"/>
      <c r="V24" s="69" t="s">
        <v>286</v>
      </c>
      <c r="W24" s="69"/>
      <c r="X24" s="69"/>
      <c r="Y24" s="69"/>
      <c r="Z24" s="69"/>
      <c r="AA24" s="69"/>
      <c r="AC24" s="69" t="s">
        <v>287</v>
      </c>
      <c r="AD24" s="69"/>
      <c r="AE24" s="69"/>
      <c r="AF24" s="69"/>
      <c r="AG24" s="69"/>
      <c r="AH24" s="69"/>
      <c r="AJ24" s="69" t="s">
        <v>288</v>
      </c>
      <c r="AK24" s="69"/>
      <c r="AL24" s="69"/>
      <c r="AM24" s="69"/>
      <c r="AN24" s="69"/>
      <c r="AO24" s="69"/>
      <c r="AQ24" s="69" t="s">
        <v>289</v>
      </c>
      <c r="AR24" s="69"/>
      <c r="AS24" s="69"/>
      <c r="AT24" s="69"/>
      <c r="AU24" s="69"/>
      <c r="AV24" s="69"/>
      <c r="AX24" s="69" t="s">
        <v>290</v>
      </c>
      <c r="AY24" s="69"/>
      <c r="AZ24" s="69"/>
      <c r="BA24" s="69"/>
      <c r="BB24" s="69"/>
      <c r="BC24" s="69"/>
      <c r="BE24" s="69" t="s">
        <v>291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277</v>
      </c>
      <c r="C25" s="65" t="s">
        <v>278</v>
      </c>
      <c r="D25" s="65" t="s">
        <v>279</v>
      </c>
      <c r="E25" s="65" t="s">
        <v>280</v>
      </c>
      <c r="F25" s="65" t="s">
        <v>276</v>
      </c>
      <c r="H25" s="65"/>
      <c r="I25" s="65" t="s">
        <v>277</v>
      </c>
      <c r="J25" s="65" t="s">
        <v>278</v>
      </c>
      <c r="K25" s="65" t="s">
        <v>279</v>
      </c>
      <c r="L25" s="65" t="s">
        <v>280</v>
      </c>
      <c r="M25" s="65" t="s">
        <v>276</v>
      </c>
      <c r="O25" s="65"/>
      <c r="P25" s="65" t="s">
        <v>277</v>
      </c>
      <c r="Q25" s="65" t="s">
        <v>278</v>
      </c>
      <c r="R25" s="65" t="s">
        <v>279</v>
      </c>
      <c r="S25" s="65" t="s">
        <v>280</v>
      </c>
      <c r="T25" s="65" t="s">
        <v>276</v>
      </c>
      <c r="V25" s="65"/>
      <c r="W25" s="65" t="s">
        <v>277</v>
      </c>
      <c r="X25" s="65" t="s">
        <v>278</v>
      </c>
      <c r="Y25" s="65" t="s">
        <v>279</v>
      </c>
      <c r="Z25" s="65" t="s">
        <v>280</v>
      </c>
      <c r="AA25" s="65" t="s">
        <v>276</v>
      </c>
      <c r="AC25" s="65"/>
      <c r="AD25" s="65" t="s">
        <v>277</v>
      </c>
      <c r="AE25" s="65" t="s">
        <v>278</v>
      </c>
      <c r="AF25" s="65" t="s">
        <v>279</v>
      </c>
      <c r="AG25" s="65" t="s">
        <v>280</v>
      </c>
      <c r="AH25" s="65" t="s">
        <v>276</v>
      </c>
      <c r="AJ25" s="65"/>
      <c r="AK25" s="65" t="s">
        <v>277</v>
      </c>
      <c r="AL25" s="65" t="s">
        <v>278</v>
      </c>
      <c r="AM25" s="65" t="s">
        <v>279</v>
      </c>
      <c r="AN25" s="65" t="s">
        <v>280</v>
      </c>
      <c r="AO25" s="65" t="s">
        <v>276</v>
      </c>
      <c r="AQ25" s="65"/>
      <c r="AR25" s="65" t="s">
        <v>277</v>
      </c>
      <c r="AS25" s="65" t="s">
        <v>278</v>
      </c>
      <c r="AT25" s="65" t="s">
        <v>279</v>
      </c>
      <c r="AU25" s="65" t="s">
        <v>280</v>
      </c>
      <c r="AV25" s="65" t="s">
        <v>276</v>
      </c>
      <c r="AX25" s="65"/>
      <c r="AY25" s="65" t="s">
        <v>277</v>
      </c>
      <c r="AZ25" s="65" t="s">
        <v>278</v>
      </c>
      <c r="BA25" s="65" t="s">
        <v>279</v>
      </c>
      <c r="BB25" s="65" t="s">
        <v>280</v>
      </c>
      <c r="BC25" s="65" t="s">
        <v>276</v>
      </c>
      <c r="BE25" s="65"/>
      <c r="BF25" s="65" t="s">
        <v>277</v>
      </c>
      <c r="BG25" s="65" t="s">
        <v>278</v>
      </c>
      <c r="BH25" s="65" t="s">
        <v>279</v>
      </c>
      <c r="BI25" s="65" t="s">
        <v>280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100.07474000000001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2.0655508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1.5036974000000001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22.62039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1.8172102999999999</v>
      </c>
      <c r="AJ26" s="65" t="s">
        <v>292</v>
      </c>
      <c r="AK26" s="65">
        <v>320</v>
      </c>
      <c r="AL26" s="65">
        <v>400</v>
      </c>
      <c r="AM26" s="65">
        <v>0</v>
      </c>
      <c r="AN26" s="65">
        <v>1000</v>
      </c>
      <c r="AO26" s="65">
        <v>850.58759999999995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15.718629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1.9434876000000001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0.77717069999999999</v>
      </c>
    </row>
    <row r="33" spans="1:68" x14ac:dyDescent="0.3">
      <c r="A33" s="70" t="s">
        <v>293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294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295</v>
      </c>
      <c r="W34" s="69"/>
      <c r="X34" s="69"/>
      <c r="Y34" s="69"/>
      <c r="Z34" s="69"/>
      <c r="AA34" s="69"/>
      <c r="AC34" s="69" t="s">
        <v>296</v>
      </c>
      <c r="AD34" s="69"/>
      <c r="AE34" s="69"/>
      <c r="AF34" s="69"/>
      <c r="AG34" s="69"/>
      <c r="AH34" s="69"/>
      <c r="AJ34" s="69" t="s">
        <v>297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277</v>
      </c>
      <c r="C35" s="65" t="s">
        <v>278</v>
      </c>
      <c r="D35" s="65" t="s">
        <v>279</v>
      </c>
      <c r="E35" s="65" t="s">
        <v>280</v>
      </c>
      <c r="F35" s="65" t="s">
        <v>276</v>
      </c>
      <c r="H35" s="65"/>
      <c r="I35" s="65" t="s">
        <v>277</v>
      </c>
      <c r="J35" s="65" t="s">
        <v>278</v>
      </c>
      <c r="K35" s="65" t="s">
        <v>279</v>
      </c>
      <c r="L35" s="65" t="s">
        <v>280</v>
      </c>
      <c r="M35" s="65" t="s">
        <v>276</v>
      </c>
      <c r="O35" s="65"/>
      <c r="P35" s="65" t="s">
        <v>277</v>
      </c>
      <c r="Q35" s="65" t="s">
        <v>278</v>
      </c>
      <c r="R35" s="65" t="s">
        <v>279</v>
      </c>
      <c r="S35" s="65" t="s">
        <v>280</v>
      </c>
      <c r="T35" s="65" t="s">
        <v>276</v>
      </c>
      <c r="V35" s="65"/>
      <c r="W35" s="65" t="s">
        <v>277</v>
      </c>
      <c r="X35" s="65" t="s">
        <v>278</v>
      </c>
      <c r="Y35" s="65" t="s">
        <v>279</v>
      </c>
      <c r="Z35" s="65" t="s">
        <v>280</v>
      </c>
      <c r="AA35" s="65" t="s">
        <v>276</v>
      </c>
      <c r="AC35" s="65"/>
      <c r="AD35" s="65" t="s">
        <v>277</v>
      </c>
      <c r="AE35" s="65" t="s">
        <v>278</v>
      </c>
      <c r="AF35" s="65" t="s">
        <v>279</v>
      </c>
      <c r="AG35" s="65" t="s">
        <v>280</v>
      </c>
      <c r="AH35" s="65" t="s">
        <v>276</v>
      </c>
      <c r="AJ35" s="65"/>
      <c r="AK35" s="65" t="s">
        <v>277</v>
      </c>
      <c r="AL35" s="65" t="s">
        <v>278</v>
      </c>
      <c r="AM35" s="65" t="s">
        <v>279</v>
      </c>
      <c r="AN35" s="65" t="s">
        <v>280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496.21303999999998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1682.5510999999999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9879.8125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4079.1095999999998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117.56547500000001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238.07472000000001</v>
      </c>
    </row>
    <row r="43" spans="1:68" x14ac:dyDescent="0.3">
      <c r="A43" s="70" t="s">
        <v>298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299</v>
      </c>
      <c r="B44" s="69"/>
      <c r="C44" s="69"/>
      <c r="D44" s="69"/>
      <c r="E44" s="69"/>
      <c r="F44" s="69"/>
      <c r="H44" s="69" t="s">
        <v>300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303</v>
      </c>
      <c r="AD44" s="69"/>
      <c r="AE44" s="69"/>
      <c r="AF44" s="69"/>
      <c r="AG44" s="69"/>
      <c r="AH44" s="69"/>
      <c r="AJ44" s="69" t="s">
        <v>304</v>
      </c>
      <c r="AK44" s="69"/>
      <c r="AL44" s="69"/>
      <c r="AM44" s="69"/>
      <c r="AN44" s="69"/>
      <c r="AO44" s="69"/>
      <c r="AQ44" s="69" t="s">
        <v>305</v>
      </c>
      <c r="AR44" s="69"/>
      <c r="AS44" s="69"/>
      <c r="AT44" s="69"/>
      <c r="AU44" s="69"/>
      <c r="AV44" s="69"/>
      <c r="AX44" s="69" t="s">
        <v>306</v>
      </c>
      <c r="AY44" s="69"/>
      <c r="AZ44" s="69"/>
      <c r="BA44" s="69"/>
      <c r="BB44" s="69"/>
      <c r="BC44" s="69"/>
      <c r="BE44" s="69" t="s">
        <v>307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277</v>
      </c>
      <c r="C45" s="65" t="s">
        <v>278</v>
      </c>
      <c r="D45" s="65" t="s">
        <v>279</v>
      </c>
      <c r="E45" s="65" t="s">
        <v>280</v>
      </c>
      <c r="F45" s="65" t="s">
        <v>276</v>
      </c>
      <c r="H45" s="65"/>
      <c r="I45" s="65" t="s">
        <v>277</v>
      </c>
      <c r="J45" s="65" t="s">
        <v>278</v>
      </c>
      <c r="K45" s="65" t="s">
        <v>279</v>
      </c>
      <c r="L45" s="65" t="s">
        <v>280</v>
      </c>
      <c r="M45" s="65" t="s">
        <v>276</v>
      </c>
      <c r="O45" s="65"/>
      <c r="P45" s="65" t="s">
        <v>277</v>
      </c>
      <c r="Q45" s="65" t="s">
        <v>278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276</v>
      </c>
      <c r="AC45" s="65"/>
      <c r="AD45" s="65" t="s">
        <v>277</v>
      </c>
      <c r="AE45" s="65" t="s">
        <v>278</v>
      </c>
      <c r="AF45" s="65" t="s">
        <v>279</v>
      </c>
      <c r="AG45" s="65" t="s">
        <v>280</v>
      </c>
      <c r="AH45" s="65" t="s">
        <v>276</v>
      </c>
      <c r="AJ45" s="65"/>
      <c r="AK45" s="65" t="s">
        <v>277</v>
      </c>
      <c r="AL45" s="65" t="s">
        <v>278</v>
      </c>
      <c r="AM45" s="65" t="s">
        <v>279</v>
      </c>
      <c r="AN45" s="65" t="s">
        <v>280</v>
      </c>
      <c r="AO45" s="65" t="s">
        <v>276</v>
      </c>
      <c r="AQ45" s="65"/>
      <c r="AR45" s="65" t="s">
        <v>277</v>
      </c>
      <c r="AS45" s="65" t="s">
        <v>278</v>
      </c>
      <c r="AT45" s="65" t="s">
        <v>279</v>
      </c>
      <c r="AU45" s="65" t="s">
        <v>280</v>
      </c>
      <c r="AV45" s="65" t="s">
        <v>276</v>
      </c>
      <c r="AX45" s="65"/>
      <c r="AY45" s="65" t="s">
        <v>277</v>
      </c>
      <c r="AZ45" s="65" t="s">
        <v>278</v>
      </c>
      <c r="BA45" s="65" t="s">
        <v>279</v>
      </c>
      <c r="BB45" s="65" t="s">
        <v>280</v>
      </c>
      <c r="BC45" s="65" t="s">
        <v>276</v>
      </c>
      <c r="BE45" s="65"/>
      <c r="BF45" s="65" t="s">
        <v>277</v>
      </c>
      <c r="BG45" s="65" t="s">
        <v>278</v>
      </c>
      <c r="BH45" s="65" t="s">
        <v>279</v>
      </c>
      <c r="BI45" s="65" t="s">
        <v>280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18.777909999999999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16.307314000000002</v>
      </c>
      <c r="O46" s="65" t="s">
        <v>308</v>
      </c>
      <c r="P46" s="65">
        <v>600</v>
      </c>
      <c r="Q46" s="65">
        <v>800</v>
      </c>
      <c r="R46" s="65">
        <v>0</v>
      </c>
      <c r="S46" s="65">
        <v>10000</v>
      </c>
      <c r="T46" s="65">
        <v>1136.6675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5.8422023E-3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8.2415610000000008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20.817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108.60822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35" sqref="H3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64</v>
      </c>
      <c r="E2" s="61">
        <v>3092.6504</v>
      </c>
      <c r="F2" s="61">
        <v>606.19380000000001</v>
      </c>
      <c r="G2" s="61">
        <v>30.823937999999998</v>
      </c>
      <c r="H2" s="61">
        <v>27.257427</v>
      </c>
      <c r="I2" s="61">
        <v>3.5665116000000001</v>
      </c>
      <c r="J2" s="61">
        <v>81.362319999999997</v>
      </c>
      <c r="K2" s="61">
        <v>71.395966000000001</v>
      </c>
      <c r="L2" s="61">
        <v>9.9663540000000008</v>
      </c>
      <c r="M2" s="61">
        <v>35.97139</v>
      </c>
      <c r="N2" s="61">
        <v>3.2722237000000001</v>
      </c>
      <c r="O2" s="61">
        <v>20.068594000000001</v>
      </c>
      <c r="P2" s="61">
        <v>664.26070000000004</v>
      </c>
      <c r="Q2" s="61">
        <v>37.777250000000002</v>
      </c>
      <c r="R2" s="61">
        <v>762.63385000000005</v>
      </c>
      <c r="S2" s="61">
        <v>22.24756</v>
      </c>
      <c r="T2" s="61">
        <v>8884.6360000000004</v>
      </c>
      <c r="U2" s="61">
        <v>0.39652786000000001</v>
      </c>
      <c r="V2" s="61">
        <v>19.542114000000002</v>
      </c>
      <c r="W2" s="61">
        <v>594.60530000000006</v>
      </c>
      <c r="X2" s="61">
        <v>100.07474000000001</v>
      </c>
      <c r="Y2" s="61">
        <v>2.0655508</v>
      </c>
      <c r="Z2" s="61">
        <v>1.5036974000000001</v>
      </c>
      <c r="AA2" s="61">
        <v>22.62039</v>
      </c>
      <c r="AB2" s="61">
        <v>1.8172102999999999</v>
      </c>
      <c r="AC2" s="61">
        <v>850.58759999999995</v>
      </c>
      <c r="AD2" s="61">
        <v>15.718629</v>
      </c>
      <c r="AE2" s="61">
        <v>1.9434876000000001</v>
      </c>
      <c r="AF2" s="61">
        <v>0.77717069999999999</v>
      </c>
      <c r="AG2" s="61">
        <v>496.21303999999998</v>
      </c>
      <c r="AH2" s="61">
        <v>382.78316999999998</v>
      </c>
      <c r="AI2" s="61">
        <v>113.429855</v>
      </c>
      <c r="AJ2" s="61">
        <v>1682.5510999999999</v>
      </c>
      <c r="AK2" s="61">
        <v>9879.8125</v>
      </c>
      <c r="AL2" s="61">
        <v>117.56547500000001</v>
      </c>
      <c r="AM2" s="61">
        <v>4079.1095999999998</v>
      </c>
      <c r="AN2" s="61">
        <v>238.07472000000001</v>
      </c>
      <c r="AO2" s="61">
        <v>18.777909999999999</v>
      </c>
      <c r="AP2" s="61">
        <v>16.778282000000001</v>
      </c>
      <c r="AQ2" s="61">
        <v>1.9996285</v>
      </c>
      <c r="AR2" s="61">
        <v>16.307314000000002</v>
      </c>
      <c r="AS2" s="61">
        <v>1136.6675</v>
      </c>
      <c r="AT2" s="61">
        <v>5.8422023E-3</v>
      </c>
      <c r="AU2" s="61">
        <v>8.2415610000000008</v>
      </c>
      <c r="AV2" s="61">
        <v>20.817</v>
      </c>
      <c r="AW2" s="61">
        <v>108.60822</v>
      </c>
      <c r="AX2" s="61">
        <v>0.28629250000000001</v>
      </c>
      <c r="AY2" s="61">
        <v>0.44186407</v>
      </c>
      <c r="AZ2" s="61">
        <v>100.61194999999999</v>
      </c>
      <c r="BA2" s="61">
        <v>22.090578000000001</v>
      </c>
      <c r="BB2" s="61">
        <v>4.1745130000000001</v>
      </c>
      <c r="BC2" s="61">
        <v>7.3391669999999998</v>
      </c>
      <c r="BD2" s="61">
        <v>10.572260999999999</v>
      </c>
      <c r="BE2" s="61">
        <v>0.45977676000000001</v>
      </c>
      <c r="BF2" s="61">
        <v>3.1364831999999998</v>
      </c>
      <c r="BG2" s="61">
        <v>2.2897788000000001E-4</v>
      </c>
      <c r="BH2" s="61">
        <v>2.8297789999999999E-4</v>
      </c>
      <c r="BI2" s="61">
        <v>2.0058757000000001E-4</v>
      </c>
      <c r="BJ2" s="61">
        <v>1.7208507000000001E-2</v>
      </c>
      <c r="BK2" s="61">
        <v>1.7613684E-5</v>
      </c>
      <c r="BL2" s="61">
        <v>0.36443337999999997</v>
      </c>
      <c r="BM2" s="61">
        <v>5.129041</v>
      </c>
      <c r="BN2" s="61">
        <v>1.6004974999999999</v>
      </c>
      <c r="BO2" s="61">
        <v>73.986500000000007</v>
      </c>
      <c r="BP2" s="61">
        <v>16.383058999999999</v>
      </c>
      <c r="BQ2" s="61">
        <v>24.175132999999999</v>
      </c>
      <c r="BR2" s="61">
        <v>80.395995999999997</v>
      </c>
      <c r="BS2" s="61">
        <v>23.006086</v>
      </c>
      <c r="BT2" s="61">
        <v>19.75197</v>
      </c>
      <c r="BU2" s="61">
        <v>0.25530871999999999</v>
      </c>
      <c r="BV2" s="61">
        <v>0.101082176</v>
      </c>
      <c r="BW2" s="61">
        <v>1.2998879000000001</v>
      </c>
      <c r="BX2" s="61">
        <v>1.8545943</v>
      </c>
      <c r="BY2" s="61">
        <v>0.25569606</v>
      </c>
      <c r="BZ2" s="61">
        <v>5.6080009999999996E-3</v>
      </c>
      <c r="CA2" s="61">
        <v>0.29065716000000003</v>
      </c>
      <c r="CB2" s="61">
        <v>0.1249002</v>
      </c>
      <c r="CC2" s="61">
        <v>1.5114698</v>
      </c>
      <c r="CD2" s="61">
        <v>3.7027559999999999</v>
      </c>
      <c r="CE2" s="61">
        <v>4.4495172999999999E-2</v>
      </c>
      <c r="CF2" s="61">
        <v>6.8623619999999996E-2</v>
      </c>
      <c r="CG2" s="61">
        <v>0</v>
      </c>
      <c r="CH2" s="61">
        <v>0.32619326999999998</v>
      </c>
      <c r="CI2" s="61">
        <v>9.3631999999999996E-7</v>
      </c>
      <c r="CJ2" s="61">
        <v>3.0108259999999998</v>
      </c>
      <c r="CK2" s="61">
        <v>6.5615656999999999E-3</v>
      </c>
      <c r="CL2" s="61">
        <v>2.4425007999999999</v>
      </c>
      <c r="CM2" s="61">
        <v>5.3670134999999997</v>
      </c>
      <c r="CN2" s="61">
        <v>2864.1217999999999</v>
      </c>
      <c r="CO2" s="61">
        <v>4928.9413999999997</v>
      </c>
      <c r="CP2" s="61">
        <v>1283.6477</v>
      </c>
      <c r="CQ2" s="61">
        <v>894.92589999999996</v>
      </c>
      <c r="CR2" s="61">
        <v>526.38829999999996</v>
      </c>
      <c r="CS2" s="61">
        <v>801.81709999999998</v>
      </c>
      <c r="CT2" s="61">
        <v>2774.5374000000002</v>
      </c>
      <c r="CU2" s="61">
        <v>1203.4698000000001</v>
      </c>
      <c r="CV2" s="61">
        <v>2662.1071999999999</v>
      </c>
      <c r="CW2" s="61">
        <v>1120.8286000000001</v>
      </c>
      <c r="CX2" s="61">
        <v>417.86282</v>
      </c>
      <c r="CY2" s="61">
        <v>4292.5110000000004</v>
      </c>
      <c r="CZ2" s="61">
        <v>1346.7455</v>
      </c>
      <c r="DA2" s="61">
        <v>3928.6442999999999</v>
      </c>
      <c r="DB2" s="61">
        <v>4603.5680000000002</v>
      </c>
      <c r="DC2" s="61">
        <v>4422.5929999999998</v>
      </c>
      <c r="DD2" s="61">
        <v>6772.7169999999996</v>
      </c>
      <c r="DE2" s="61">
        <v>969.21094000000005</v>
      </c>
      <c r="DF2" s="61">
        <v>5816.3095999999996</v>
      </c>
      <c r="DG2" s="61">
        <v>1483.4595999999999</v>
      </c>
      <c r="DH2" s="61">
        <v>182.14484999999999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22.090578000000001</v>
      </c>
      <c r="B6">
        <f>BB2</f>
        <v>4.1745130000000001</v>
      </c>
      <c r="C6">
        <f>BC2</f>
        <v>7.3391669999999998</v>
      </c>
      <c r="D6">
        <f>BD2</f>
        <v>10.572260999999999</v>
      </c>
    </row>
    <row r="7" spans="1:113" x14ac:dyDescent="0.3">
      <c r="B7">
        <f>ROUND(B6/MAX($B$6,$C$6,$D$6),1)</f>
        <v>0.4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29" sqref="K2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21142</v>
      </c>
      <c r="C2" s="56">
        <f ca="1">YEAR(TODAY())-YEAR(B2)+IF(TODAY()&gt;=DATE(YEAR(TODAY()),MONTH(B2),DAY(B2)),0,-1)</f>
        <v>64</v>
      </c>
      <c r="E2" s="52">
        <v>168.5</v>
      </c>
      <c r="F2" s="53" t="s">
        <v>39</v>
      </c>
      <c r="G2" s="52">
        <v>63.5</v>
      </c>
      <c r="H2" s="51" t="s">
        <v>41</v>
      </c>
      <c r="I2" s="72">
        <f>ROUND(G3/E3^2,1)</f>
        <v>22.4</v>
      </c>
    </row>
    <row r="3" spans="1:9" x14ac:dyDescent="0.3">
      <c r="E3" s="51">
        <f>E2/100</f>
        <v>1.6850000000000001</v>
      </c>
      <c r="F3" s="51" t="s">
        <v>40</v>
      </c>
      <c r="G3" s="51">
        <f>G2</f>
        <v>63.5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44536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최인섭, ID : H1901007)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06일 14:18:18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44536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168.5</v>
      </c>
      <c r="L12" s="129"/>
      <c r="M12" s="122">
        <f>'개인정보 및 신체계측 입력'!G2</f>
        <v>63.5</v>
      </c>
      <c r="N12" s="123"/>
      <c r="O12" s="118" t="s">
        <v>271</v>
      </c>
      <c r="P12" s="112"/>
      <c r="Q12" s="115">
        <f>'개인정보 및 신체계측 입력'!I2</f>
        <v>22.4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최인섭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84.382999999999996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4.2910000000000004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11.326000000000001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0.4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7.3</v>
      </c>
      <c r="L72" s="36" t="s">
        <v>53</v>
      </c>
      <c r="M72" s="36">
        <f>ROUND('DRIs DATA'!K8,1)</f>
        <v>6.8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101.68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162.85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100.07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121.15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62.03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658.65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187.78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2021-12-06T05:23:30Z</dcterms:modified>
</cp:coreProperties>
</file>