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3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<sst xmlns="http://schemas.openxmlformats.org/spreadsheetml/2006/main" count="692" uniqueCount="339">
  <si>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</si>
  <si>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</si>
  <si>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</si>
  <si>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</si>
  <si>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</si>
  <si>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</si>
  <si>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</si>
  <si>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</si>
  <si>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</si>
  <si>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</si>
  <si>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</si>
  <si>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</si>
  <si>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</si>
  <si>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</si>
  <si>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</si>
  <si>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</si>
  <si>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</si>
  <si>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</si>
  <si>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</si>
  <si>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</si>
  <si>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</si>
  <si>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</si>
  <si>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</si>
  <si>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</si>
  <si>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</si>
  <si>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</si>
  <si>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</si>
  <si>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</si>
  <si>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</si>
  <si>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</si>
  <si>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</si>
  <si>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</si>
  <si>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</si>
  <si>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</si>
  <si>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</si>
  <si>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</si>
  <si>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</si>
  <si>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</si>
  <si>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</si>
  <si>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</si>
  <si>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</si>
  <si>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</si>
  <si>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</si>
  <si>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</si>
  <si>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</si>
  <si>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</si>
  <si>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</si>
  <si>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</si>
  <si>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</si>
  <si>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</si>
  <si>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</si>
  <si>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</si>
  <si>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</si>
  <si>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</si>
  <si>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</si>
  <si>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</si>
  <si>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</si>
  <si>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</si>
  <si>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</si>
  <si>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</si>
  <si>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</si>
  <si>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</si>
  <si>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</si>
  <si>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</si>
  <si>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</si>
  <si>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</si>
  <si>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</si>
  <si>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</si>
  <si>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</si>
  <si>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</si>
  <si>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</si>
  <si>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</si>
  <si>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</si>
  <si>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</si>
  <si>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</si>
  <si>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</si>
  <si>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</si>
  <si>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</si>
  <si>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</si>
  <si>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</si>
  <si>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</si>
  <si>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</si>
  <si>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</si>
  <si>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</si>
  <si>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</si>
  <si>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</si>
  <si>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</si>
  <si>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</si>
  <si>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</si>
  <si>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</si>
  <si>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</si>
  <si>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</si>
  <si>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</si>
  <si>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</si>
  <si>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</si>
  <si>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</si>
  <si>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</si>
  <si>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</si>
  <si>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</si>
  <si>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</si>
  <si>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</si>
  <si>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</si>
  <si>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</si>
  <si>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</si>
  <si>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</si>
  <si>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</si>
  <si>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</si>
  <si>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</si>
  <si>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</si>
  <si>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</si>
  <si>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</si>
  <si>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</si>
  <si>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</si>
  <si>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</si>
  <si>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</si>
  <si>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</si>
  <si>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</si>
  <si>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</si>
  <si>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</si>
  <si>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</si>
  <si>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</si>
  <si>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</si>
  <si>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</si>
  <si>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</si>
  <si>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</si>
  <si>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</si>
  <si>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</si>
  <si>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</si>
  <si>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</si>
  <si>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</si>
  <si>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</si>
  <si>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</si>
  <si>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</si>
  <si>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</si>
  <si>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</si>
  <si>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</si>
  <si>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</si>
  <si>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</si>
  <si>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</si>
  <si>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</si>
  <si>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</si>
  <si>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</si>
  <si>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</si>
  <si>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</si>
  <si>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</si>
  <si>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</si>
  <si>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</si>
  <si>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</si>
  <si>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</si>
  <si>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</si>
  <si>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</si>
  <si>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</si>
  <si>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</si>
  <si>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</si>
  <si>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</si>
  <si>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</si>
  <si>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</si>
  <si>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</si>
  <si>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</si>
  <si>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</si>
  <si>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</si>
  <si>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</si>
  <si>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</si>
  <si>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</si>
  <si>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</si>
  <si>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</si>
  <si>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</si>
  <si>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</si>
  <si>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</si>
  <si>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</si>
  <si>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</si>
  <si>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</si>
  <si>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</si>
  <si>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</si>
  <si>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</si>
  <si>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</si>
  <si>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</si>
  <si>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</si>
  <si>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</si>
  <si>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</si>
  <si>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</si>
  <si>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</si>
  <si>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</si>
  <si>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</si>
  <si>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</si>
  <si>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</si>
  <si>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</si>
  <si>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</si>
  <si>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</si>
  <si>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</si>
  <si>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</si>
  <si>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</si>
  <si>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</si>
  <si>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</si>
  <si>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</si>
  <si>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</si>
  <si>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</si>
  <si>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</si>
  <si>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</si>
  <si>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</si>
  <si>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</si>
  <si>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</si>
  <si>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</si>
  <si>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</si>
  <si>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</si>
  <si>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</si>
  <si>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</si>
  <si>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</si>
  <si>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</si>
  <si>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</si>
  <si>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</si>
  <si>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</si>
  <si>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</si>
  <si>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</si>
  <si>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</si>
  <si>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</si>
  <si>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</si>
  <si>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</si>
  <si>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</si>
  <si>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</si>
  <si>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</si>
  <si>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</si>
  <si>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</si>
  <si>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</si>
  <si>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</si>
  <si>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</si>
  <si>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</si>
  <si>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</si>
  <si>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</si>
  <si>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</si>
  <si>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</si>
  <si>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</si>
  <si>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</si>
  <si>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</si>
  <si>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</si>
  <si>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</si>
  <si>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</si>
  <si>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</si>
  <si>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</si>
  <si>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</si>
  <si>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</si>
  <si>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</si>
  <si>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</si>
  <si>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</si>
  <si>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</si>
  <si>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</si>
  <si>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</si>
  <si>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</si>
  <si>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</si>
  <si>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</si>
  <si>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</si>
  <si>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</si>
  <si>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</si>
  <si>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</si>
  <si>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</si>
  <si>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</si>
  <si>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</si>
  <si>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</si>
  <si>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</si>
  <si>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</si>
  <si>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</si>
  <si>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</si>
  <si>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</si>
  <si>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</si>
  <si>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</si>
  <si>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</si>
  <si>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</si>
  <si>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</si>
  <si>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</si>
  <si>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</si>
  <si>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</si>
  <si>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</si>
  <si>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</si>
  <si>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</si>
  <si>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</si>
  <si>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</si>
  <si>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</si>
  <si>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H1901008</t>
  </si>
  <si>
    <t>박승화</t>
  </si>
  <si>
    <t>정보</t>
    <phoneticPr fontId="1" type="noConversion"/>
  </si>
  <si>
    <t>(설문지 : FFQ 95문항 설문지, 사용자 : 박승화, ID : H1901008)</t>
  </si>
  <si>
    <t>출력시각</t>
    <phoneticPr fontId="1" type="noConversion"/>
  </si>
  <si>
    <t>2021년 12월 07일 09:22:38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</si>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</sst>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64.908103999999994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65720"/>
        <c:axId val="262566112"/>
      </c:barChart>
      <c:catAx>
        <c:axId val="262565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66112"/>
        <c:crosses val="autoZero"/>
        <c:auto val="1"/>
        <c:lblAlgn val="ctr"/>
        <c:lblOffset val="100"/>
        <c:noMultiLvlLbl val="0"/>
      </c:catAx>
      <c:valAx>
        <c:axId val="26256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6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1.7063279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87576"/>
        <c:axId val="193688360"/>
      </c:barChart>
      <c:catAx>
        <c:axId val="19368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88360"/>
        <c:crosses val="autoZero"/>
        <c:auto val="1"/>
        <c:lblAlgn val="ctr"/>
        <c:lblOffset val="100"/>
        <c:noMultiLvlLbl val="0"/>
      </c:catAx>
      <c:valAx>
        <c:axId val="19368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8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2.4291130000000001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88752"/>
        <c:axId val="193683264"/>
      </c:barChart>
      <c:catAx>
        <c:axId val="19368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83264"/>
        <c:crosses val="autoZero"/>
        <c:auto val="1"/>
        <c:lblAlgn val="ctr"/>
        <c:lblOffset val="100"/>
        <c:noMultiLvlLbl val="0"/>
      </c:catAx>
      <c:valAx>
        <c:axId val="19368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8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1088.7279000000001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84440"/>
        <c:axId val="193689144"/>
      </c:barChart>
      <c:catAx>
        <c:axId val="1936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89144"/>
        <c:crosses val="autoZero"/>
        <c:auto val="1"/>
        <c:lblAlgn val="ctr"/>
        <c:lblOffset val="100"/>
        <c:noMultiLvlLbl val="0"/>
      </c:catAx>
      <c:valAx>
        <c:axId val="19368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8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2953.6475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89536"/>
        <c:axId val="193690320"/>
      </c:barChart>
      <c:catAx>
        <c:axId val="19368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90320"/>
        <c:crosses val="autoZero"/>
        <c:auto val="1"/>
        <c:lblAlgn val="ctr"/>
        <c:lblOffset val="100"/>
        <c:noMultiLvlLbl val="0"/>
      </c:catAx>
      <c:valAx>
        <c:axId val="1936903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73.688540000000003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83656"/>
        <c:axId val="193684832"/>
      </c:barChart>
      <c:catAx>
        <c:axId val="19368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84832"/>
        <c:crosses val="autoZero"/>
        <c:auto val="1"/>
        <c:lblAlgn val="ctr"/>
        <c:lblOffset val="100"/>
        <c:noMultiLvlLbl val="0"/>
      </c:catAx>
      <c:valAx>
        <c:axId val="1936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8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91.264979999999994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526984"/>
        <c:axId val="194530904"/>
      </c:barChart>
      <c:catAx>
        <c:axId val="19452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30904"/>
        <c:crosses val="autoZero"/>
        <c:auto val="1"/>
        <c:lblAlgn val="ctr"/>
        <c:lblOffset val="100"/>
        <c:noMultiLvlLbl val="0"/>
      </c:catAx>
      <c:valAx>
        <c:axId val="19453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52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11.03293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529336"/>
        <c:axId val="194529728"/>
      </c:barChart>
      <c:catAx>
        <c:axId val="19452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29728"/>
        <c:crosses val="autoZero"/>
        <c:auto val="1"/>
        <c:lblAlgn val="ctr"/>
        <c:lblOffset val="100"/>
        <c:noMultiLvlLbl val="0"/>
      </c:catAx>
      <c:valAx>
        <c:axId val="194529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52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491.57769999999999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533648"/>
        <c:axId val="194531688"/>
      </c:barChart>
      <c:catAx>
        <c:axId val="19453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31688"/>
        <c:crosses val="autoZero"/>
        <c:auto val="1"/>
        <c:lblAlgn val="ctr"/>
        <c:lblOffset val="100"/>
        <c:noMultiLvlLbl val="0"/>
      </c:catAx>
      <c:valAx>
        <c:axId val="1945316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53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2.6621714000000001E-2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527768"/>
        <c:axId val="194530120"/>
      </c:barChart>
      <c:catAx>
        <c:axId val="19452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30120"/>
        <c:crosses val="autoZero"/>
        <c:auto val="1"/>
        <c:lblAlgn val="ctr"/>
        <c:lblOffset val="100"/>
        <c:noMultiLvlLbl val="0"/>
      </c:catAx>
      <c:valAx>
        <c:axId val="19453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52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3.4780034999999998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532080"/>
        <c:axId val="194532864"/>
      </c:barChart>
      <c:catAx>
        <c:axId val="19453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32864"/>
        <c:crosses val="autoZero"/>
        <c:auto val="1"/>
        <c:lblAlgn val="ctr"/>
        <c:lblOffset val="100"/>
        <c:noMultiLvlLbl val="0"/>
      </c:catAx>
      <c:valAx>
        <c:axId val="194532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53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21.996880000000001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787784"/>
        <c:axId val="193790136"/>
      </c:barChart>
      <c:catAx>
        <c:axId val="19378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790136"/>
        <c:crosses val="autoZero"/>
        <c:auto val="1"/>
        <c:lblAlgn val="ctr"/>
        <c:lblOffset val="100"/>
        <c:noMultiLvlLbl val="0"/>
      </c:catAx>
      <c:valAx>
        <c:axId val="19379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78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151.66723999999999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534040"/>
        <c:axId val="194527376"/>
      </c:barChart>
      <c:catAx>
        <c:axId val="19453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27376"/>
        <c:crosses val="autoZero"/>
        <c:auto val="1"/>
        <c:lblAlgn val="ctr"/>
        <c:lblOffset val="100"/>
        <c:noMultiLvlLbl val="0"/>
      </c:catAx>
      <c:valAx>
        <c:axId val="19452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53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83.685410000000005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531296"/>
        <c:axId val="194528552"/>
      </c:barChart>
      <c:catAx>
        <c:axId val="19453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28552"/>
        <c:crosses val="autoZero"/>
        <c:auto val="1"/>
        <c:lblAlgn val="ctr"/>
        <c:lblOffset val="100"/>
        <c:noMultiLvlLbl val="0"/>
      </c:catAx>
      <c:valAx>
        <c:axId val="19452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53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7.476</c:v>
                </c:pt>
                <c:pt idx="1">
                  <c:v>11.619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4648664"/>
        <c:axId val="194643176"/>
      </c:barChart>
      <c:catAx>
        <c:axId val="19464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43176"/>
        <c:crosses val="autoZero"/>
        <c:auto val="1"/>
        <c:lblAlgn val="ctr"/>
        <c:lblOffset val="100"/>
        <c:noMultiLvlLbl val="0"/>
      </c:catAx>
      <c:valAx>
        <c:axId val="194643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4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8.3354180000000007</c:v>
                </c:pt>
                <c:pt idx="1">
                  <c:v>10.160204</c:v>
                </c:pt>
                <c:pt idx="2">
                  <c:v>9.9974260000000008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409.11565999999999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49056"/>
        <c:axId val="194645920"/>
      </c:barChart>
      <c:catAx>
        <c:axId val="19464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45920"/>
        <c:crosses val="autoZero"/>
        <c:auto val="1"/>
        <c:lblAlgn val="ctr"/>
        <c:lblOffset val="100"/>
        <c:noMultiLvlLbl val="0"/>
      </c:catAx>
      <c:valAx>
        <c:axId val="194645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4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16.501180000000002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47096"/>
        <c:axId val="194643960"/>
      </c:barChart>
      <c:catAx>
        <c:axId val="19464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43960"/>
        <c:crosses val="autoZero"/>
        <c:auto val="1"/>
        <c:lblAlgn val="ctr"/>
        <c:lblOffset val="100"/>
        <c:noMultiLvlLbl val="0"/>
      </c:catAx>
      <c:valAx>
        <c:axId val="19464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4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78.272000000000006</c:v>
                </c:pt>
                <c:pt idx="1">
                  <c:v>7.6950000000000003</c:v>
                </c:pt>
                <c:pt idx="2">
                  <c:v>14.032999999999999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4645136"/>
        <c:axId val="194646704"/>
      </c:barChart>
      <c:catAx>
        <c:axId val="19464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46704"/>
        <c:crosses val="autoZero"/>
        <c:auto val="1"/>
        <c:lblAlgn val="ctr"/>
        <c:lblOffset val="100"/>
        <c:noMultiLvlLbl val="0"/>
      </c:catAx>
      <c:valAx>
        <c:axId val="19464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4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2121.1806999999999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48272"/>
        <c:axId val="194649448"/>
      </c:barChart>
      <c:catAx>
        <c:axId val="19464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49448"/>
        <c:crosses val="autoZero"/>
        <c:auto val="1"/>
        <c:lblAlgn val="ctr"/>
        <c:lblOffset val="100"/>
        <c:noMultiLvlLbl val="0"/>
      </c:catAx>
      <c:valAx>
        <c:axId val="194649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4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114.18841999999999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644744"/>
        <c:axId val="194646312"/>
      </c:barChart>
      <c:catAx>
        <c:axId val="1946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46312"/>
        <c:crosses val="autoZero"/>
        <c:auto val="1"/>
        <c:lblAlgn val="ctr"/>
        <c:lblOffset val="100"/>
        <c:noMultiLvlLbl val="0"/>
      </c:catAx>
      <c:valAx>
        <c:axId val="194646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64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350.40902999999997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782560"/>
        <c:axId val="195783736"/>
      </c:barChart>
      <c:catAx>
        <c:axId val="19578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783736"/>
        <c:crosses val="autoZero"/>
        <c:auto val="1"/>
        <c:lblAlgn val="ctr"/>
        <c:lblOffset val="100"/>
        <c:noMultiLvlLbl val="0"/>
      </c:catAx>
      <c:valAx>
        <c:axId val="19578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7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2.0568552000000002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786216"/>
        <c:axId val="193789352"/>
      </c:barChart>
      <c:catAx>
        <c:axId val="19378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789352"/>
        <c:crosses val="autoZero"/>
        <c:auto val="1"/>
        <c:lblAlgn val="ctr"/>
        <c:lblOffset val="100"/>
        <c:noMultiLvlLbl val="0"/>
      </c:catAx>
      <c:valAx>
        <c:axId val="19378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78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5275.9022999999997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779424"/>
        <c:axId val="195780992"/>
      </c:barChart>
      <c:catAx>
        <c:axId val="19577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780992"/>
        <c:crosses val="autoZero"/>
        <c:auto val="1"/>
        <c:lblAlgn val="ctr"/>
        <c:lblOffset val="100"/>
        <c:noMultiLvlLbl val="0"/>
      </c:catAx>
      <c:valAx>
        <c:axId val="19578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7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12.850421000000001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784520"/>
        <c:axId val="195784912"/>
      </c:barChart>
      <c:catAx>
        <c:axId val="19578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784912"/>
        <c:crosses val="autoZero"/>
        <c:auto val="1"/>
        <c:lblAlgn val="ctr"/>
        <c:lblOffset val="100"/>
        <c:noMultiLvlLbl val="0"/>
      </c:catAx>
      <c:valAx>
        <c:axId val="19578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78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1.6553621000000001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785304"/>
        <c:axId val="195785696"/>
      </c:barChart>
      <c:catAx>
        <c:axId val="19578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785696"/>
        <c:crosses val="autoZero"/>
        <c:auto val="1"/>
        <c:lblAlgn val="ctr"/>
        <c:lblOffset val="100"/>
        <c:noMultiLvlLbl val="0"/>
      </c:catAx>
      <c:valAx>
        <c:axId val="19578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78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164.79234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787000"/>
        <c:axId val="193792880"/>
      </c:barChart>
      <c:catAx>
        <c:axId val="19378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792880"/>
        <c:crosses val="autoZero"/>
        <c:auto val="1"/>
        <c:lblAlgn val="ctr"/>
        <c:lblOffset val="100"/>
        <c:noMultiLvlLbl val="0"/>
      </c:catAx>
      <c:valAx>
        <c:axId val="19379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78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1.1521912000000001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788960"/>
        <c:axId val="193787392"/>
      </c:barChart>
      <c:catAx>
        <c:axId val="19378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787392"/>
        <c:crosses val="autoZero"/>
        <c:auto val="1"/>
        <c:lblAlgn val="ctr"/>
        <c:lblOffset val="100"/>
        <c:noMultiLvlLbl val="0"/>
      </c:catAx>
      <c:valAx>
        <c:axId val="193787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7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15.844322999999999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791312"/>
        <c:axId val="193791704"/>
      </c:barChart>
      <c:catAx>
        <c:axId val="19379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791704"/>
        <c:crosses val="autoZero"/>
        <c:auto val="1"/>
        <c:lblAlgn val="ctr"/>
        <c:lblOffset val="100"/>
        <c:noMultiLvlLbl val="0"/>
      </c:catAx>
      <c:valAx>
        <c:axId val="19379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79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1.6553621000000001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792096"/>
        <c:axId val="193789744"/>
      </c:barChart>
      <c:catAx>
        <c:axId val="1937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789744"/>
        <c:crosses val="autoZero"/>
        <c:auto val="1"/>
        <c:lblAlgn val="ctr"/>
        <c:lblOffset val="100"/>
        <c:noMultiLvlLbl val="0"/>
      </c:catAx>
      <c:valAx>
        <c:axId val="19378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7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471.26632999999998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793664"/>
        <c:axId val="193686008"/>
      </c:barChart>
      <c:catAx>
        <c:axId val="19379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86008"/>
        <c:crosses val="autoZero"/>
        <c:auto val="1"/>
        <c:lblAlgn val="ctr"/>
        <c:lblOffset val="100"/>
        <c:noMultiLvlLbl val="0"/>
      </c:catAx>
      <c:valAx>
        <c:axId val="193686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7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7.2468142999999996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85224"/>
        <c:axId val="193689928"/>
      </c:barChart>
      <c:catAx>
        <c:axId val="19368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89928"/>
        <c:crosses val="autoZero"/>
        <c:auto val="1"/>
        <c:lblAlgn val="ctr"/>
        <c:lblOffset val="100"/>
        <c:noMultiLvlLbl val="0"/>
      </c:catAx>
      <c:valAx>
        <c:axId val="19368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8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박승화, ID : H1901008)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07일 09:22:38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2121.1806999999999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64.908103999999994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21.996880000000001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78.272000000000006</v>
      </c>
      <c r="G8" s="59">
        <f>'DRIs DATA 입력'!G8</f>
        <v>7.6950000000000003</v>
      </c>
      <c r="H8" s="59">
        <f>'DRIs DATA 입력'!H8</f>
        <v>14.032999999999999</v>
      </c>
      <c r="I8" s="46"/>
      <c r="J8" s="59" t="s">
        <v>216</v>
      </c>
      <c r="K8" s="59">
        <f>'DRIs DATA 입력'!K8</f>
        <v>7.476</v>
      </c>
      <c r="L8" s="59">
        <f>'DRIs DATA 입력'!L8</f>
        <v>11.619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409.11565999999999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16.501180000000002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2.0568552000000002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164.79234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114.18841999999999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1.6950582000000001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1.1521912000000001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15.844322999999999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1.6553621000000001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471.26632999999998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7.2468142999999996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1.7063279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2.4291130000000001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350.40902999999997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1088.7279000000001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5275.9022999999997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2953.6475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73.688540000000003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91.264979999999994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12.850421000000001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11.03293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491.57769999999999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2.6621714000000001E-2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3.4780034999999998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151.66723999999999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83.685410000000005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287</v>
      </c>
      <c r="O4" s="67"/>
      <c r="P4" s="67"/>
      <c r="Q4" s="67"/>
      <c r="R4" s="67"/>
      <c r="S4" s="67"/>
      <c r="U4" s="67" t="s">
        <v>288</v>
      </c>
      <c r="V4" s="67"/>
      <c r="W4" s="67"/>
      <c r="X4" s="67"/>
      <c r="Y4" s="67"/>
      <c r="Z4" s="67"/>
    </row>
    <row r="5" spans="1:27" x14ac:dyDescent="0.3">
      <c r="A5" s="65"/>
      <c r="B5" s="65" t="s">
        <v>289</v>
      </c>
      <c r="C5" s="65" t="s">
        <v>290</v>
      </c>
      <c r="E5" s="65"/>
      <c r="F5" s="65" t="s">
        <v>291</v>
      </c>
      <c r="G5" s="65" t="s">
        <v>292</v>
      </c>
      <c r="H5" s="65" t="s">
        <v>287</v>
      </c>
      <c r="J5" s="65"/>
      <c r="K5" s="65" t="s">
        <v>293</v>
      </c>
      <c r="L5" s="65" t="s">
        <v>294</v>
      </c>
      <c r="N5" s="65"/>
      <c r="O5" s="65" t="s">
        <v>295</v>
      </c>
      <c r="P5" s="65" t="s">
        <v>296</v>
      </c>
      <c r="Q5" s="65" t="s">
        <v>297</v>
      </c>
      <c r="R5" s="65" t="s">
        <v>298</v>
      </c>
      <c r="S5" s="65" t="s">
        <v>290</v>
      </c>
      <c r="U5" s="65"/>
      <c r="V5" s="65" t="s">
        <v>295</v>
      </c>
      <c r="W5" s="65" t="s">
        <v>296</v>
      </c>
      <c r="X5" s="65" t="s">
        <v>297</v>
      </c>
      <c r="Y5" s="65" t="s">
        <v>298</v>
      </c>
      <c r="Z5" s="65" t="s">
        <v>290</v>
      </c>
    </row>
    <row r="6" spans="1:27" x14ac:dyDescent="0.3">
      <c r="A6" s="65" t="s">
        <v>284</v>
      </c>
      <c r="B6" s="65">
        <v>2200</v>
      </c>
      <c r="C6" s="65">
        <v>2121.1806999999999</v>
      </c>
      <c r="E6" s="65" t="s">
        <v>299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300</v>
      </c>
      <c r="O6" s="65">
        <v>50</v>
      </c>
      <c r="P6" s="65">
        <v>60</v>
      </c>
      <c r="Q6" s="65">
        <v>0</v>
      </c>
      <c r="R6" s="65">
        <v>0</v>
      </c>
      <c r="S6" s="65">
        <v>64.908103999999994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21.996880000000001</v>
      </c>
    </row>
    <row r="7" spans="1:27" x14ac:dyDescent="0.3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303</v>
      </c>
      <c r="F8" s="65">
        <v>78.272000000000006</v>
      </c>
      <c r="G8" s="65">
        <v>7.6950000000000003</v>
      </c>
      <c r="H8" s="65">
        <v>14.032999999999999</v>
      </c>
      <c r="J8" s="65" t="s">
        <v>303</v>
      </c>
      <c r="K8" s="65">
        <v>7.476</v>
      </c>
      <c r="L8" s="65">
        <v>11.619</v>
      </c>
    </row>
    <row r="13" spans="1:27" x14ac:dyDescent="0.3">
      <c r="A13" s="66" t="s">
        <v>304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305</v>
      </c>
      <c r="B14" s="67"/>
      <c r="C14" s="67"/>
      <c r="D14" s="67"/>
      <c r="E14" s="67"/>
      <c r="F14" s="67"/>
      <c r="H14" s="67" t="s">
        <v>306</v>
      </c>
      <c r="I14" s="67"/>
      <c r="J14" s="67"/>
      <c r="K14" s="67"/>
      <c r="L14" s="67"/>
      <c r="M14" s="67"/>
      <c r="O14" s="67" t="s">
        <v>307</v>
      </c>
      <c r="P14" s="67"/>
      <c r="Q14" s="67"/>
      <c r="R14" s="67"/>
      <c r="S14" s="67"/>
      <c r="T14" s="67"/>
      <c r="V14" s="67" t="s">
        <v>308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295</v>
      </c>
      <c r="C15" s="65" t="s">
        <v>296</v>
      </c>
      <c r="D15" s="65" t="s">
        <v>297</v>
      </c>
      <c r="E15" s="65" t="s">
        <v>298</v>
      </c>
      <c r="F15" s="65" t="s">
        <v>290</v>
      </c>
      <c r="H15" s="65"/>
      <c r="I15" s="65" t="s">
        <v>295</v>
      </c>
      <c r="J15" s="65" t="s">
        <v>296</v>
      </c>
      <c r="K15" s="65" t="s">
        <v>297</v>
      </c>
      <c r="L15" s="65" t="s">
        <v>298</v>
      </c>
      <c r="M15" s="65" t="s">
        <v>290</v>
      </c>
      <c r="O15" s="65"/>
      <c r="P15" s="65" t="s">
        <v>295</v>
      </c>
      <c r="Q15" s="65" t="s">
        <v>296</v>
      </c>
      <c r="R15" s="65" t="s">
        <v>297</v>
      </c>
      <c r="S15" s="65" t="s">
        <v>298</v>
      </c>
      <c r="T15" s="65" t="s">
        <v>290</v>
      </c>
      <c r="V15" s="65"/>
      <c r="W15" s="65" t="s">
        <v>295</v>
      </c>
      <c r="X15" s="65" t="s">
        <v>296</v>
      </c>
      <c r="Y15" s="65" t="s">
        <v>297</v>
      </c>
      <c r="Z15" s="65" t="s">
        <v>298</v>
      </c>
      <c r="AA15" s="65" t="s">
        <v>290</v>
      </c>
    </row>
    <row r="16" spans="1:27" x14ac:dyDescent="0.3">
      <c r="A16" s="65" t="s">
        <v>309</v>
      </c>
      <c r="B16" s="65">
        <v>530</v>
      </c>
      <c r="C16" s="65">
        <v>750</v>
      </c>
      <c r="D16" s="65">
        <v>0</v>
      </c>
      <c r="E16" s="65">
        <v>3000</v>
      </c>
      <c r="F16" s="65">
        <v>409.11565999999999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16.501180000000002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2.0568552000000002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164.79234</v>
      </c>
    </row>
    <row r="23" spans="1:62" x14ac:dyDescent="0.3">
      <c r="A23" s="66" t="s">
        <v>310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311</v>
      </c>
      <c r="B24" s="67"/>
      <c r="C24" s="67"/>
      <c r="D24" s="67"/>
      <c r="E24" s="67"/>
      <c r="F24" s="67"/>
      <c r="H24" s="67" t="s">
        <v>312</v>
      </c>
      <c r="I24" s="67"/>
      <c r="J24" s="67"/>
      <c r="K24" s="67"/>
      <c r="L24" s="67"/>
      <c r="M24" s="67"/>
      <c r="O24" s="67" t="s">
        <v>313</v>
      </c>
      <c r="P24" s="67"/>
      <c r="Q24" s="67"/>
      <c r="R24" s="67"/>
      <c r="S24" s="67"/>
      <c r="T24" s="67"/>
      <c r="V24" s="67" t="s">
        <v>314</v>
      </c>
      <c r="W24" s="67"/>
      <c r="X24" s="67"/>
      <c r="Y24" s="67"/>
      <c r="Z24" s="67"/>
      <c r="AA24" s="67"/>
      <c r="AC24" s="67" t="s">
        <v>315</v>
      </c>
      <c r="AD24" s="67"/>
      <c r="AE24" s="67"/>
      <c r="AF24" s="67"/>
      <c r="AG24" s="67"/>
      <c r="AH24" s="67"/>
      <c r="AJ24" s="67" t="s">
        <v>316</v>
      </c>
      <c r="AK24" s="67"/>
      <c r="AL24" s="67"/>
      <c r="AM24" s="67"/>
      <c r="AN24" s="67"/>
      <c r="AO24" s="67"/>
      <c r="AQ24" s="67" t="s">
        <v>317</v>
      </c>
      <c r="AR24" s="67"/>
      <c r="AS24" s="67"/>
      <c r="AT24" s="67"/>
      <c r="AU24" s="67"/>
      <c r="AV24" s="67"/>
      <c r="AX24" s="67" t="s">
        <v>318</v>
      </c>
      <c r="AY24" s="67"/>
      <c r="AZ24" s="67"/>
      <c r="BA24" s="67"/>
      <c r="BB24" s="67"/>
      <c r="BC24" s="67"/>
      <c r="BE24" s="67" t="s">
        <v>319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295</v>
      </c>
      <c r="C25" s="65" t="s">
        <v>296</v>
      </c>
      <c r="D25" s="65" t="s">
        <v>297</v>
      </c>
      <c r="E25" s="65" t="s">
        <v>298</v>
      </c>
      <c r="F25" s="65" t="s">
        <v>290</v>
      </c>
      <c r="H25" s="65"/>
      <c r="I25" s="65" t="s">
        <v>295</v>
      </c>
      <c r="J25" s="65" t="s">
        <v>296</v>
      </c>
      <c r="K25" s="65" t="s">
        <v>297</v>
      </c>
      <c r="L25" s="65" t="s">
        <v>298</v>
      </c>
      <c r="M25" s="65" t="s">
        <v>290</v>
      </c>
      <c r="O25" s="65"/>
      <c r="P25" s="65" t="s">
        <v>295</v>
      </c>
      <c r="Q25" s="65" t="s">
        <v>296</v>
      </c>
      <c r="R25" s="65" t="s">
        <v>297</v>
      </c>
      <c r="S25" s="65" t="s">
        <v>298</v>
      </c>
      <c r="T25" s="65" t="s">
        <v>290</v>
      </c>
      <c r="V25" s="65"/>
      <c r="W25" s="65" t="s">
        <v>295</v>
      </c>
      <c r="X25" s="65" t="s">
        <v>296</v>
      </c>
      <c r="Y25" s="65" t="s">
        <v>297</v>
      </c>
      <c r="Z25" s="65" t="s">
        <v>298</v>
      </c>
      <c r="AA25" s="65" t="s">
        <v>290</v>
      </c>
      <c r="AC25" s="65"/>
      <c r="AD25" s="65" t="s">
        <v>295</v>
      </c>
      <c r="AE25" s="65" t="s">
        <v>296</v>
      </c>
      <c r="AF25" s="65" t="s">
        <v>297</v>
      </c>
      <c r="AG25" s="65" t="s">
        <v>298</v>
      </c>
      <c r="AH25" s="65" t="s">
        <v>290</v>
      </c>
      <c r="AJ25" s="65"/>
      <c r="AK25" s="65" t="s">
        <v>295</v>
      </c>
      <c r="AL25" s="65" t="s">
        <v>296</v>
      </c>
      <c r="AM25" s="65" t="s">
        <v>297</v>
      </c>
      <c r="AN25" s="65" t="s">
        <v>298</v>
      </c>
      <c r="AO25" s="65" t="s">
        <v>290</v>
      </c>
      <c r="AQ25" s="65"/>
      <c r="AR25" s="65" t="s">
        <v>295</v>
      </c>
      <c r="AS25" s="65" t="s">
        <v>296</v>
      </c>
      <c r="AT25" s="65" t="s">
        <v>297</v>
      </c>
      <c r="AU25" s="65" t="s">
        <v>298</v>
      </c>
      <c r="AV25" s="65" t="s">
        <v>290</v>
      </c>
      <c r="AX25" s="65"/>
      <c r="AY25" s="65" t="s">
        <v>295</v>
      </c>
      <c r="AZ25" s="65" t="s">
        <v>296</v>
      </c>
      <c r="BA25" s="65" t="s">
        <v>297</v>
      </c>
      <c r="BB25" s="65" t="s">
        <v>298</v>
      </c>
      <c r="BC25" s="65" t="s">
        <v>290</v>
      </c>
      <c r="BE25" s="65"/>
      <c r="BF25" s="65" t="s">
        <v>295</v>
      </c>
      <c r="BG25" s="65" t="s">
        <v>296</v>
      </c>
      <c r="BH25" s="65" t="s">
        <v>297</v>
      </c>
      <c r="BI25" s="65" t="s">
        <v>298</v>
      </c>
      <c r="BJ25" s="65" t="s">
        <v>290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114.18841999999999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1.6950582000000001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1.1521912000000001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15.844322999999999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1.6553621000000001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471.26632999999998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7.2468142999999996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1.7063279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2.4291130000000001</v>
      </c>
    </row>
    <row r="33" spans="1:68" x14ac:dyDescent="0.3">
      <c r="A33" s="66" t="s">
        <v>321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295</v>
      </c>
      <c r="C35" s="65" t="s">
        <v>296</v>
      </c>
      <c r="D35" s="65" t="s">
        <v>297</v>
      </c>
      <c r="E35" s="65" t="s">
        <v>298</v>
      </c>
      <c r="F35" s="65" t="s">
        <v>290</v>
      </c>
      <c r="H35" s="65"/>
      <c r="I35" s="65" t="s">
        <v>295</v>
      </c>
      <c r="J35" s="65" t="s">
        <v>296</v>
      </c>
      <c r="K35" s="65" t="s">
        <v>297</v>
      </c>
      <c r="L35" s="65" t="s">
        <v>298</v>
      </c>
      <c r="M35" s="65" t="s">
        <v>290</v>
      </c>
      <c r="O35" s="65"/>
      <c r="P35" s="65" t="s">
        <v>295</v>
      </c>
      <c r="Q35" s="65" t="s">
        <v>296</v>
      </c>
      <c r="R35" s="65" t="s">
        <v>297</v>
      </c>
      <c r="S35" s="65" t="s">
        <v>298</v>
      </c>
      <c r="T35" s="65" t="s">
        <v>290</v>
      </c>
      <c r="V35" s="65"/>
      <c r="W35" s="65" t="s">
        <v>295</v>
      </c>
      <c r="X35" s="65" t="s">
        <v>296</v>
      </c>
      <c r="Y35" s="65" t="s">
        <v>297</v>
      </c>
      <c r="Z35" s="65" t="s">
        <v>298</v>
      </c>
      <c r="AA35" s="65" t="s">
        <v>290</v>
      </c>
      <c r="AC35" s="65"/>
      <c r="AD35" s="65" t="s">
        <v>295</v>
      </c>
      <c r="AE35" s="65" t="s">
        <v>296</v>
      </c>
      <c r="AF35" s="65" t="s">
        <v>297</v>
      </c>
      <c r="AG35" s="65" t="s">
        <v>298</v>
      </c>
      <c r="AH35" s="65" t="s">
        <v>290</v>
      </c>
      <c r="AJ35" s="65"/>
      <c r="AK35" s="65" t="s">
        <v>295</v>
      </c>
      <c r="AL35" s="65" t="s">
        <v>296</v>
      </c>
      <c r="AM35" s="65" t="s">
        <v>297</v>
      </c>
      <c r="AN35" s="65" t="s">
        <v>298</v>
      </c>
      <c r="AO35" s="65" t="s">
        <v>290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350.40902999999997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1088.7279000000001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5275.9022999999997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2953.6475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73.688540000000003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91.264979999999994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295</v>
      </c>
      <c r="C45" s="65" t="s">
        <v>296</v>
      </c>
      <c r="D45" s="65" t="s">
        <v>297</v>
      </c>
      <c r="E45" s="65" t="s">
        <v>298</v>
      </c>
      <c r="F45" s="65" t="s">
        <v>290</v>
      </c>
      <c r="H45" s="65"/>
      <c r="I45" s="65" t="s">
        <v>295</v>
      </c>
      <c r="J45" s="65" t="s">
        <v>296</v>
      </c>
      <c r="K45" s="65" t="s">
        <v>297</v>
      </c>
      <c r="L45" s="65" t="s">
        <v>298</v>
      </c>
      <c r="M45" s="65" t="s">
        <v>290</v>
      </c>
      <c r="O45" s="65"/>
      <c r="P45" s="65" t="s">
        <v>295</v>
      </c>
      <c r="Q45" s="65" t="s">
        <v>296</v>
      </c>
      <c r="R45" s="65" t="s">
        <v>297</v>
      </c>
      <c r="S45" s="65" t="s">
        <v>298</v>
      </c>
      <c r="T45" s="65" t="s">
        <v>290</v>
      </c>
      <c r="V45" s="65"/>
      <c r="W45" s="65" t="s">
        <v>295</v>
      </c>
      <c r="X45" s="65" t="s">
        <v>296</v>
      </c>
      <c r="Y45" s="65" t="s">
        <v>297</v>
      </c>
      <c r="Z45" s="65" t="s">
        <v>298</v>
      </c>
      <c r="AA45" s="65" t="s">
        <v>290</v>
      </c>
      <c r="AC45" s="65"/>
      <c r="AD45" s="65" t="s">
        <v>295</v>
      </c>
      <c r="AE45" s="65" t="s">
        <v>296</v>
      </c>
      <c r="AF45" s="65" t="s">
        <v>297</v>
      </c>
      <c r="AG45" s="65" t="s">
        <v>298</v>
      </c>
      <c r="AH45" s="65" t="s">
        <v>290</v>
      </c>
      <c r="AJ45" s="65"/>
      <c r="AK45" s="65" t="s">
        <v>295</v>
      </c>
      <c r="AL45" s="65" t="s">
        <v>296</v>
      </c>
      <c r="AM45" s="65" t="s">
        <v>297</v>
      </c>
      <c r="AN45" s="65" t="s">
        <v>298</v>
      </c>
      <c r="AO45" s="65" t="s">
        <v>290</v>
      </c>
      <c r="AQ45" s="65"/>
      <c r="AR45" s="65" t="s">
        <v>295</v>
      </c>
      <c r="AS45" s="65" t="s">
        <v>296</v>
      </c>
      <c r="AT45" s="65" t="s">
        <v>297</v>
      </c>
      <c r="AU45" s="65" t="s">
        <v>298</v>
      </c>
      <c r="AV45" s="65" t="s">
        <v>290</v>
      </c>
      <c r="AX45" s="65"/>
      <c r="AY45" s="65" t="s">
        <v>295</v>
      </c>
      <c r="AZ45" s="65" t="s">
        <v>296</v>
      </c>
      <c r="BA45" s="65" t="s">
        <v>297</v>
      </c>
      <c r="BB45" s="65" t="s">
        <v>298</v>
      </c>
      <c r="BC45" s="65" t="s">
        <v>290</v>
      </c>
      <c r="BE45" s="65"/>
      <c r="BF45" s="65" t="s">
        <v>295</v>
      </c>
      <c r="BG45" s="65" t="s">
        <v>296</v>
      </c>
      <c r="BH45" s="65" t="s">
        <v>297</v>
      </c>
      <c r="BI45" s="65" t="s">
        <v>298</v>
      </c>
      <c r="BJ45" s="65" t="s">
        <v>290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12.850421000000001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11.03293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491.57769999999999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2.6621714000000001E-2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3.4780034999999998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151.66723999999999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83.685410000000005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60</v>
      </c>
      <c r="E2" s="61">
        <v>2121.1806999999999</v>
      </c>
      <c r="F2" s="61">
        <v>362.02614999999997</v>
      </c>
      <c r="G2" s="61">
        <v>35.589557999999997</v>
      </c>
      <c r="H2" s="61">
        <v>19.709225</v>
      </c>
      <c r="I2" s="61">
        <v>15.880331</v>
      </c>
      <c r="J2" s="61">
        <v>64.908103999999994</v>
      </c>
      <c r="K2" s="61">
        <v>37.654249999999998</v>
      </c>
      <c r="L2" s="61">
        <v>27.253855000000001</v>
      </c>
      <c r="M2" s="61">
        <v>21.996880000000001</v>
      </c>
      <c r="N2" s="61">
        <v>2.1487987</v>
      </c>
      <c r="O2" s="61">
        <v>11.641695</v>
      </c>
      <c r="P2" s="61">
        <v>810.18713000000002</v>
      </c>
      <c r="Q2" s="61">
        <v>23.290286999999999</v>
      </c>
      <c r="R2" s="61">
        <v>409.11565999999999</v>
      </c>
      <c r="S2" s="61">
        <v>55.372627000000001</v>
      </c>
      <c r="T2" s="61">
        <v>4244.9165000000003</v>
      </c>
      <c r="U2" s="61">
        <v>2.0568552000000002</v>
      </c>
      <c r="V2" s="61">
        <v>16.501180000000002</v>
      </c>
      <c r="W2" s="61">
        <v>164.79234</v>
      </c>
      <c r="X2" s="61">
        <v>114.18841999999999</v>
      </c>
      <c r="Y2" s="61">
        <v>1.6950582000000001</v>
      </c>
      <c r="Z2" s="61">
        <v>1.1521912000000001</v>
      </c>
      <c r="AA2" s="61">
        <v>15.844322999999999</v>
      </c>
      <c r="AB2" s="61">
        <v>1.6553621000000001</v>
      </c>
      <c r="AC2" s="61">
        <v>471.26632999999998</v>
      </c>
      <c r="AD2" s="61">
        <v>7.2468142999999996</v>
      </c>
      <c r="AE2" s="61">
        <v>1.7063279</v>
      </c>
      <c r="AF2" s="61">
        <v>2.4291130000000001</v>
      </c>
      <c r="AG2" s="61">
        <v>350.40902999999997</v>
      </c>
      <c r="AH2" s="61">
        <v>228.84618</v>
      </c>
      <c r="AI2" s="61">
        <v>121.56283999999999</v>
      </c>
      <c r="AJ2" s="61">
        <v>1088.7279000000001</v>
      </c>
      <c r="AK2" s="61">
        <v>5275.9022999999997</v>
      </c>
      <c r="AL2" s="61">
        <v>73.688540000000003</v>
      </c>
      <c r="AM2" s="61">
        <v>2953.6475</v>
      </c>
      <c r="AN2" s="61">
        <v>91.264979999999994</v>
      </c>
      <c r="AO2" s="61">
        <v>12.850421000000001</v>
      </c>
      <c r="AP2" s="61">
        <v>8.9345610000000004</v>
      </c>
      <c r="AQ2" s="61">
        <v>3.915861</v>
      </c>
      <c r="AR2" s="61">
        <v>11.03293</v>
      </c>
      <c r="AS2" s="61">
        <v>491.57769999999999</v>
      </c>
      <c r="AT2" s="61">
        <v>2.6621714000000001E-2</v>
      </c>
      <c r="AU2" s="61">
        <v>3.4780034999999998</v>
      </c>
      <c r="AV2" s="61">
        <v>151.66723999999999</v>
      </c>
      <c r="AW2" s="61">
        <v>83.685410000000005</v>
      </c>
      <c r="AX2" s="61">
        <v>7.8915819999999998E-2</v>
      </c>
      <c r="AY2" s="61">
        <v>1.2790372000000001</v>
      </c>
      <c r="AZ2" s="61">
        <v>203.22002000000001</v>
      </c>
      <c r="BA2" s="61">
        <v>28.507785999999999</v>
      </c>
      <c r="BB2" s="61">
        <v>8.3354180000000007</v>
      </c>
      <c r="BC2" s="61">
        <v>10.160204</v>
      </c>
      <c r="BD2" s="61">
        <v>9.9974260000000008</v>
      </c>
      <c r="BE2" s="61">
        <v>0.65050447</v>
      </c>
      <c r="BF2" s="61">
        <v>3.4853127000000002</v>
      </c>
      <c r="BG2" s="61">
        <v>1.1518281E-3</v>
      </c>
      <c r="BH2" s="61">
        <v>3.1639158000000001E-3</v>
      </c>
      <c r="BI2" s="61">
        <v>4.2299204999999996E-3</v>
      </c>
      <c r="BJ2" s="61">
        <v>4.1358948E-2</v>
      </c>
      <c r="BK2" s="61">
        <v>8.8602166000000004E-5</v>
      </c>
      <c r="BL2" s="61">
        <v>0.37690776999999998</v>
      </c>
      <c r="BM2" s="61">
        <v>3.82775</v>
      </c>
      <c r="BN2" s="61">
        <v>1.1973752</v>
      </c>
      <c r="BO2" s="61">
        <v>61.480286</v>
      </c>
      <c r="BP2" s="61">
        <v>10.968911</v>
      </c>
      <c r="BQ2" s="61">
        <v>19.455814</v>
      </c>
      <c r="BR2" s="61">
        <v>69.386390000000006</v>
      </c>
      <c r="BS2" s="61">
        <v>26.564045</v>
      </c>
      <c r="BT2" s="61">
        <v>14.381857</v>
      </c>
      <c r="BU2" s="61">
        <v>5.5630974E-2</v>
      </c>
      <c r="BV2" s="61">
        <v>3.6610544000000002E-2</v>
      </c>
      <c r="BW2" s="61">
        <v>0.93563149999999995</v>
      </c>
      <c r="BX2" s="61">
        <v>1.3108993</v>
      </c>
      <c r="BY2" s="61">
        <v>9.9942476000000002E-2</v>
      </c>
      <c r="BZ2" s="61">
        <v>7.9019660000000005E-4</v>
      </c>
      <c r="CA2" s="61">
        <v>0.51076239999999995</v>
      </c>
      <c r="CB2" s="61">
        <v>2.1447852E-2</v>
      </c>
      <c r="CC2" s="61">
        <v>0.20298979</v>
      </c>
      <c r="CD2" s="61">
        <v>1.5148010000000001</v>
      </c>
      <c r="CE2" s="61">
        <v>7.3210120000000004E-2</v>
      </c>
      <c r="CF2" s="61">
        <v>0.17596236000000001</v>
      </c>
      <c r="CG2" s="61">
        <v>4.9500000000000003E-7</v>
      </c>
      <c r="CH2" s="61">
        <v>4.1715219999999997E-2</v>
      </c>
      <c r="CI2" s="61">
        <v>6.3705669999999997E-3</v>
      </c>
      <c r="CJ2" s="61">
        <v>3.1388194999999999</v>
      </c>
      <c r="CK2" s="61">
        <v>1.9837252999999999E-2</v>
      </c>
      <c r="CL2" s="61">
        <v>0.61430790000000002</v>
      </c>
      <c r="CM2" s="61">
        <v>3.7104460000000001</v>
      </c>
      <c r="CN2" s="61">
        <v>2375.5515</v>
      </c>
      <c r="CO2" s="61">
        <v>4040.7305000000001</v>
      </c>
      <c r="CP2" s="61">
        <v>2092.8213000000001</v>
      </c>
      <c r="CQ2" s="61">
        <v>834.24379999999996</v>
      </c>
      <c r="CR2" s="61">
        <v>449.22806000000003</v>
      </c>
      <c r="CS2" s="61">
        <v>496.70119999999997</v>
      </c>
      <c r="CT2" s="61">
        <v>2323.2266</v>
      </c>
      <c r="CU2" s="61">
        <v>1273.1559</v>
      </c>
      <c r="CV2" s="61">
        <v>1581.8140000000001</v>
      </c>
      <c r="CW2" s="61">
        <v>1419.5338999999999</v>
      </c>
      <c r="CX2" s="61">
        <v>422.18155000000002</v>
      </c>
      <c r="CY2" s="61">
        <v>3113.6743000000001</v>
      </c>
      <c r="CZ2" s="61">
        <v>1368.8897999999999</v>
      </c>
      <c r="DA2" s="61">
        <v>3475.7440999999999</v>
      </c>
      <c r="DB2" s="61">
        <v>3498.0322000000001</v>
      </c>
      <c r="DC2" s="61">
        <v>4681.0546999999997</v>
      </c>
      <c r="DD2" s="61">
        <v>7574.9443000000001</v>
      </c>
      <c r="DE2" s="61">
        <v>1504.3897999999999</v>
      </c>
      <c r="DF2" s="61">
        <v>4108.8500000000004</v>
      </c>
      <c r="DG2" s="61">
        <v>1715.1134</v>
      </c>
      <c r="DH2" s="61">
        <v>93.786224000000004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28.507785999999999</v>
      </c>
      <c r="B6">
        <f>BB2</f>
        <v>8.3354180000000007</v>
      </c>
      <c r="C6">
        <f>BC2</f>
        <v>10.160204</v>
      </c>
      <c r="D6">
        <f>BD2</f>
        <v>9.9974260000000008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8" sqref="J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22550</v>
      </c>
      <c r="C2" s="56">
        <f ca="1">YEAR(TODAY())-YEAR(B2)+IF(TODAY()&gt;=DATE(YEAR(TODAY()),MONTH(B2),DAY(B2)),0,-1)</f>
        <v>60</v>
      </c>
      <c r="E2" s="52">
        <v>167.7</v>
      </c>
      <c r="F2" s="53" t="s">
        <v>39</v>
      </c>
      <c r="G2" s="52">
        <v>67.5</v>
      </c>
      <c r="H2" s="51" t="s">
        <v>41</v>
      </c>
      <c r="I2" s="72">
        <f>ROUND(G3/E3^2,1)</f>
        <v>24</v>
      </c>
    </row>
    <row r="3" spans="1:9" x14ac:dyDescent="0.3">
      <c r="E3" s="51">
        <f>E2/100</f>
        <v>1.6769999999999998</v>
      </c>
      <c r="F3" s="51" t="s">
        <v>40</v>
      </c>
      <c r="G3" s="51">
        <f>G2</f>
        <v>67.5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박승화, ID : H1901008)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07일 09:22:38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44537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167.7</v>
      </c>
      <c r="L12" s="124"/>
      <c r="M12" s="117">
        <f>'개인정보 및 신체계측 입력'!G2</f>
        <v>67.5</v>
      </c>
      <c r="N12" s="118"/>
      <c r="O12" s="113" t="s">
        <v>271</v>
      </c>
      <c r="P12" s="107"/>
      <c r="Q12" s="90">
        <f>'개인정보 및 신체계측 입력'!I2</f>
        <v>24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박승화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78.272000000000006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7.6950000000000003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14.032999999999999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11.6</v>
      </c>
      <c r="L72" s="36" t="s">
        <v>53</v>
      </c>
      <c r="M72" s="36">
        <f>ROUND('DRIs DATA'!K8,1)</f>
        <v>7.5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54.55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137.51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114.19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110.36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43.8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351.73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128.5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2021-12-07T00:27:05Z</dcterms:modified>
</cp:coreProperties>
</file>