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5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<sst xmlns="http://schemas.openxmlformats.org/spreadsheetml/2006/main" count="692" uniqueCount="337">
  <si>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</si>
  <si>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</si>
  <si>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</si>
  <si>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</si>
  <si>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</si>
  <si>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</si>
  <si>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</si>
  <si>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</si>
  <si>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</si>
  <si>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</si>
  <si>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</si>
  <si>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</si>
  <si>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</si>
  <si>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</si>
  <si>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</si>
  <si>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</si>
  <si>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</si>
  <si>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</si>
  <si>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</si>
  <si>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</si>
  <si>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</si>
  <si>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</si>
  <si>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</si>
  <si>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</si>
  <si>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</si>
  <si>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</si>
  <si>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</si>
  <si>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</si>
  <si>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</si>
  <si>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</si>
  <si>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</si>
  <si>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</si>
  <si>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</si>
  <si>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</si>
  <si>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</si>
  <si>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</si>
  <si>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</si>
  <si>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</si>
  <si>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</si>
  <si>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</si>
  <si>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</si>
  <si>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</si>
  <si>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</si>
  <si>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</si>
  <si>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</si>
  <si>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</si>
  <si>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</si>
  <si>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</si>
  <si>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</si>
  <si>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</si>
  <si>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</si>
  <si>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</si>
  <si>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</si>
  <si>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</si>
  <si>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</si>
  <si>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</si>
  <si>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</si>
  <si>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</si>
  <si>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</si>
  <si>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</si>
  <si>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</si>
  <si>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</si>
  <si>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</si>
  <si>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</si>
  <si>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</si>
  <si>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</si>
  <si>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</si>
  <si>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</si>
  <si>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</si>
  <si>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</si>
  <si>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</si>
  <si>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</si>
  <si>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</si>
  <si>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</si>
  <si>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</si>
  <si>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</si>
  <si>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</si>
  <si>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</si>
  <si>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</si>
  <si>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</si>
  <si>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</si>
  <si>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</si>
  <si>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</si>
  <si>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</si>
  <si>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</si>
  <si>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</si>
  <si>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</si>
  <si>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</si>
  <si>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</si>
  <si>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</si>
  <si>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</si>
  <si>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</si>
  <si>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</si>
  <si>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</si>
  <si>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</si>
  <si>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</si>
  <si>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</si>
  <si>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</si>
  <si>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</si>
  <si>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</si>
  <si>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</si>
  <si>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</si>
  <si>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</si>
  <si>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</si>
  <si>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</si>
  <si>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</si>
  <si>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</si>
  <si>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</si>
  <si>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</si>
  <si>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</si>
  <si>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</si>
  <si>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</si>
  <si>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</si>
  <si>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</si>
  <si>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</si>
  <si>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</si>
  <si>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</si>
  <si>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</si>
  <si>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</si>
  <si>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</si>
  <si>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</si>
  <si>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</si>
  <si>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</si>
  <si>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</si>
  <si>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</si>
  <si>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</si>
  <si>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</si>
  <si>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</si>
  <si>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</si>
  <si>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</si>
  <si>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</si>
  <si>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</si>
  <si>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</si>
  <si>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</si>
  <si>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</si>
  <si>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</si>
  <si>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</si>
  <si>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</si>
  <si>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</si>
  <si>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</si>
  <si>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</si>
  <si>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</si>
  <si>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</si>
  <si>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</si>
  <si>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</si>
  <si>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</si>
  <si>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</si>
  <si>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</si>
  <si>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</si>
  <si>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</si>
  <si>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</si>
  <si>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</si>
  <si>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</si>
  <si>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</si>
  <si>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</si>
  <si>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</si>
  <si>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</si>
  <si>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</si>
  <si>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</si>
  <si>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</si>
  <si>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</si>
  <si>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</si>
  <si>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</si>
  <si>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</si>
  <si>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</si>
  <si>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</si>
  <si>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</si>
  <si>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</si>
  <si>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</si>
  <si>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</si>
  <si>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</si>
  <si>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</si>
  <si>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</si>
  <si>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</si>
  <si>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</si>
  <si>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</si>
  <si>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</si>
  <si>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</si>
  <si>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</si>
  <si>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</si>
  <si>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</si>
  <si>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</si>
  <si>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</si>
  <si>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</si>
  <si>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</si>
  <si>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</si>
  <si>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</si>
  <si>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</si>
  <si>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</si>
  <si>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</si>
  <si>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</si>
  <si>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</si>
  <si>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</si>
  <si>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</si>
  <si>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</si>
  <si>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</si>
  <si>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</si>
  <si>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</si>
  <si>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</si>
  <si>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</si>
  <si>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</si>
  <si>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</si>
  <si>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</si>
  <si>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</si>
  <si>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</si>
  <si>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</si>
  <si>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</si>
  <si>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</si>
  <si>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</si>
  <si>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</si>
  <si>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</si>
  <si>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</si>
  <si>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</si>
  <si>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</si>
  <si>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</si>
  <si>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</si>
  <si>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</si>
  <si>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</si>
  <si>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</si>
  <si>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</si>
  <si>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</si>
  <si>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</si>
  <si>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</si>
  <si>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</si>
  <si>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</si>
  <si>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</si>
  <si>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</si>
  <si>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</si>
  <si>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</si>
  <si>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</si>
  <si>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</si>
  <si>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</si>
  <si>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</si>
  <si>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</si>
  <si>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</si>
  <si>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</si>
  <si>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</si>
  <si>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</si>
  <si>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</si>
  <si>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</si>
  <si>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</si>
  <si>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</si>
  <si>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</si>
  <si>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</si>
  <si>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</si>
  <si>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</si>
  <si>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</si>
  <si>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</si>
  <si>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</si>
  <si>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</si>
  <si>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</si>
  <si>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</si>
  <si>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</si>
  <si>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</si>
  <si>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</si>
  <si>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</si>
  <si>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</si>
  <si>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</si>
  <si>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</si>
  <si>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</si>
  <si>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</si>
  <si>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</si>
  <si>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</si>
  <si>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</si>
  <si>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</si>
  <si>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</si>
  <si>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</si>
  <si>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</si>
  <si>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</si>
  <si>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</si>
  <si>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</si>
  <si>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</si>
  <si>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</si>
  <si>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</si>
  <si>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</si>
  <si>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</si>
  <si>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</si>
  <si>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</si>
  <si>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</si>
  <si>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</si>
  <si>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</si>
  <si>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</si>
  <si>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</si>
  <si>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</si>
  <si>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</si>
  <si>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</si>
  <si>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</si>
  <si>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</si>
  <si>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</si>
  <si>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</si>
  <si>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</si>
  <si>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</si>
  <si>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</si>
  <si>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</si>
  <si>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</si>
  <si>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</si>
  <si>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</si>
  <si>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</si>
  <si>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</si>
  <si>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</si>
  <si>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</si>
  <si>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</si>
  <si>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</si>
  <si>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</si>
  <si>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</si>
  <si>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</si>
  <si>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</si>
  <si>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</si>
  <si>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</si>
  <si>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</si>
  <si>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</si>
  <si>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</si>
  <si>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</si>
  <si>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</si>
  <si>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</si>
  <si>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</si>
  <si>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</si>
  <si>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</si>
  <si>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</si>
  <si>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</si>
  <si>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</si>
  <si>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</si>
  <si>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</si>
  <si>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</si>
  <si>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</si>
  <si>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</si>
  <si>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</si>
  <si>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</si>
  <si>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</si>
  <si>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</si>
  <si>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</si>
  <si>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</si>
  <si>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</si>
  <si>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김옥환, ID : H1901010)</t>
  </si>
  <si>
    <t>2021년 12월 09일 10:32:43</t>
  </si>
  <si>
    <t>H1901010</t>
  </si>
  <si>
    <t>김옥환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</si>
</sst>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58.207313999999997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7432"/>
        <c:axId val="519873512"/>
      </c:barChart>
      <c:catAx>
        <c:axId val="519877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3512"/>
        <c:crosses val="autoZero"/>
        <c:auto val="1"/>
        <c:lblAlgn val="ctr"/>
        <c:lblOffset val="100"/>
        <c:noMultiLvlLbl val="0"/>
      </c:catAx>
      <c:valAx>
        <c:axId val="51987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1.7936668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84096"/>
        <c:axId val="519881352"/>
      </c:barChart>
      <c:catAx>
        <c:axId val="51988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81352"/>
        <c:crosses val="autoZero"/>
        <c:auto val="1"/>
        <c:lblAlgn val="ctr"/>
        <c:lblOffset val="100"/>
        <c:noMultiLvlLbl val="0"/>
      </c:catAx>
      <c:valAx>
        <c:axId val="51988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1.1761957000000001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82136"/>
        <c:axId val="519882528"/>
      </c:barChart>
      <c:catAx>
        <c:axId val="51988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82528"/>
        <c:crosses val="autoZero"/>
        <c:auto val="1"/>
        <c:lblAlgn val="ctr"/>
        <c:lblOffset val="100"/>
        <c:noMultiLvlLbl val="0"/>
      </c:catAx>
      <c:valAx>
        <c:axId val="51988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8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1136.7593999999999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37328"/>
        <c:axId val="624795704"/>
      </c:barChart>
      <c:catAx>
        <c:axId val="52573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5704"/>
        <c:crosses val="autoZero"/>
        <c:auto val="1"/>
        <c:lblAlgn val="ctr"/>
        <c:lblOffset val="100"/>
        <c:noMultiLvlLbl val="0"/>
      </c:catAx>
      <c:valAx>
        <c:axId val="624795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3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2821.9857999999999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7664"/>
        <c:axId val="624796488"/>
      </c:barChart>
      <c:catAx>
        <c:axId val="62479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6488"/>
        <c:crosses val="autoZero"/>
        <c:auto val="1"/>
        <c:lblAlgn val="ctr"/>
        <c:lblOffset val="100"/>
        <c:noMultiLvlLbl val="0"/>
      </c:catAx>
      <c:valAx>
        <c:axId val="6247964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157.33167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8840"/>
        <c:axId val="624798056"/>
      </c:barChart>
      <c:catAx>
        <c:axId val="6247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8056"/>
        <c:crosses val="autoZero"/>
        <c:auto val="1"/>
        <c:lblAlgn val="ctr"/>
        <c:lblOffset val="100"/>
        <c:noMultiLvlLbl val="0"/>
      </c:catAx>
      <c:valAx>
        <c:axId val="624798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96.637450000000001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8448"/>
        <c:axId val="624785512"/>
      </c:barChart>
      <c:catAx>
        <c:axId val="6247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5512"/>
        <c:crosses val="autoZero"/>
        <c:auto val="1"/>
        <c:lblAlgn val="ctr"/>
        <c:lblOffset val="100"/>
        <c:noMultiLvlLbl val="0"/>
      </c:catAx>
      <c:valAx>
        <c:axId val="62478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10.644466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87080"/>
        <c:axId val="624791784"/>
      </c:barChart>
      <c:catAx>
        <c:axId val="62478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1784"/>
        <c:crosses val="autoZero"/>
        <c:auto val="1"/>
        <c:lblAlgn val="ctr"/>
        <c:lblOffset val="100"/>
        <c:noMultiLvlLbl val="0"/>
      </c:catAx>
      <c:valAx>
        <c:axId val="624791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606.77094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2176"/>
        <c:axId val="624795312"/>
      </c:barChart>
      <c:catAx>
        <c:axId val="62479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5312"/>
        <c:crosses val="autoZero"/>
        <c:auto val="1"/>
        <c:lblAlgn val="ctr"/>
        <c:lblOffset val="100"/>
        <c:noMultiLvlLbl val="0"/>
      </c:catAx>
      <c:valAx>
        <c:axId val="6247953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9.2868559999999996E-3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0608"/>
        <c:axId val="624794136"/>
      </c:barChart>
      <c:catAx>
        <c:axId val="62479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4136"/>
        <c:crosses val="autoZero"/>
        <c:auto val="1"/>
        <c:lblAlgn val="ctr"/>
        <c:lblOffset val="100"/>
        <c:noMultiLvlLbl val="0"/>
      </c:catAx>
      <c:valAx>
        <c:axId val="624794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4.2317204000000004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2568"/>
        <c:axId val="624783552"/>
      </c:barChart>
      <c:catAx>
        <c:axId val="624792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3552"/>
        <c:crosses val="autoZero"/>
        <c:auto val="1"/>
        <c:lblAlgn val="ctr"/>
        <c:lblOffset val="100"/>
        <c:noMultiLvlLbl val="0"/>
      </c:catAx>
      <c:valAx>
        <c:axId val="624783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2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25.803830999999999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0768"/>
        <c:axId val="519868416"/>
      </c:barChart>
      <c:catAx>
        <c:axId val="51987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68416"/>
        <c:crosses val="autoZero"/>
        <c:auto val="1"/>
        <c:lblAlgn val="ctr"/>
        <c:lblOffset val="100"/>
        <c:noMultiLvlLbl val="0"/>
      </c:catAx>
      <c:valAx>
        <c:axId val="519868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82.646614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88256"/>
        <c:axId val="624792960"/>
      </c:barChart>
      <c:catAx>
        <c:axId val="62478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2960"/>
        <c:crosses val="autoZero"/>
        <c:auto val="1"/>
        <c:lblAlgn val="ctr"/>
        <c:lblOffset val="100"/>
        <c:noMultiLvlLbl val="0"/>
      </c:catAx>
      <c:valAx>
        <c:axId val="62479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80.466059999999999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3744"/>
        <c:axId val="624794920"/>
      </c:barChart>
      <c:catAx>
        <c:axId val="62479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4920"/>
        <c:crosses val="autoZero"/>
        <c:auto val="1"/>
        <c:lblAlgn val="ctr"/>
        <c:lblOffset val="100"/>
        <c:noMultiLvlLbl val="0"/>
      </c:catAx>
      <c:valAx>
        <c:axId val="624794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7.1909999999999998</c:v>
                </c:pt>
                <c:pt idx="1">
                  <c:v>5.9720000000000004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4783944"/>
        <c:axId val="624784336"/>
      </c:barChart>
      <c:catAx>
        <c:axId val="62478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4336"/>
        <c:crosses val="autoZero"/>
        <c:auto val="1"/>
        <c:lblAlgn val="ctr"/>
        <c:lblOffset val="100"/>
        <c:noMultiLvlLbl val="0"/>
      </c:catAx>
      <c:valAx>
        <c:axId val="62478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8.8997279999999996</c:v>
                </c:pt>
                <c:pt idx="1">
                  <c:v>10.827135</c:v>
                </c:pt>
                <c:pt idx="2">
                  <c:v>12.973974999999999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497.68720000000002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85120"/>
        <c:axId val="624786296"/>
      </c:barChart>
      <c:catAx>
        <c:axId val="62478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6296"/>
        <c:crosses val="autoZero"/>
        <c:auto val="1"/>
        <c:lblAlgn val="ctr"/>
        <c:lblOffset val="100"/>
        <c:noMultiLvlLbl val="0"/>
      </c:catAx>
      <c:valAx>
        <c:axId val="624786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13.701045000000001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86688"/>
        <c:axId val="624788648"/>
      </c:barChart>
      <c:catAx>
        <c:axId val="62478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8648"/>
        <c:crosses val="autoZero"/>
        <c:auto val="1"/>
        <c:lblAlgn val="ctr"/>
        <c:lblOffset val="100"/>
        <c:noMultiLvlLbl val="0"/>
      </c:catAx>
      <c:valAx>
        <c:axId val="624788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79.102999999999994</c:v>
                </c:pt>
                <c:pt idx="1">
                  <c:v>7.6429999999999998</c:v>
                </c:pt>
                <c:pt idx="2">
                  <c:v>13.254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4789432"/>
        <c:axId val="624789824"/>
      </c:barChart>
      <c:catAx>
        <c:axId val="62478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9824"/>
        <c:crosses val="autoZero"/>
        <c:auto val="1"/>
        <c:lblAlgn val="ctr"/>
        <c:lblOffset val="100"/>
        <c:noMultiLvlLbl val="0"/>
      </c:catAx>
      <c:valAx>
        <c:axId val="62478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1945.0691999999999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0000"/>
        <c:axId val="529786080"/>
      </c:barChart>
      <c:catAx>
        <c:axId val="52979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86080"/>
        <c:crosses val="autoZero"/>
        <c:auto val="1"/>
        <c:lblAlgn val="ctr"/>
        <c:lblOffset val="100"/>
        <c:noMultiLvlLbl val="0"/>
      </c:catAx>
      <c:valAx>
        <c:axId val="529786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115.18971999999999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3136"/>
        <c:axId val="529795488"/>
      </c:barChart>
      <c:catAx>
        <c:axId val="52979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95488"/>
        <c:crosses val="autoZero"/>
        <c:auto val="1"/>
        <c:lblAlgn val="ctr"/>
        <c:lblOffset val="100"/>
        <c:noMultiLvlLbl val="0"/>
      </c:catAx>
      <c:valAx>
        <c:axId val="529795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463.83407999999997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3528"/>
        <c:axId val="529792352"/>
      </c:barChart>
      <c:catAx>
        <c:axId val="52979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92352"/>
        <c:crosses val="autoZero"/>
        <c:auto val="1"/>
        <c:lblAlgn val="ctr"/>
        <c:lblOffset val="100"/>
        <c:noMultiLvlLbl val="0"/>
      </c:catAx>
      <c:valAx>
        <c:axId val="52979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2.2623506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4688"/>
        <c:axId val="519869592"/>
      </c:barChart>
      <c:catAx>
        <c:axId val="51987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69592"/>
        <c:crosses val="autoZero"/>
        <c:auto val="1"/>
        <c:lblAlgn val="ctr"/>
        <c:lblOffset val="100"/>
        <c:noMultiLvlLbl val="0"/>
      </c:catAx>
      <c:valAx>
        <c:axId val="519869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4710.6806999999999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1176"/>
        <c:axId val="529794312"/>
      </c:barChart>
      <c:catAx>
        <c:axId val="52979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94312"/>
        <c:crosses val="autoZero"/>
        <c:auto val="1"/>
        <c:lblAlgn val="ctr"/>
        <c:lblOffset val="100"/>
        <c:noMultiLvlLbl val="0"/>
      </c:catAx>
      <c:valAx>
        <c:axId val="52979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11.886011999999999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89608"/>
        <c:axId val="529789216"/>
      </c:barChart>
      <c:catAx>
        <c:axId val="52978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89216"/>
        <c:crosses val="autoZero"/>
        <c:auto val="1"/>
        <c:lblAlgn val="ctr"/>
        <c:lblOffset val="100"/>
        <c:noMultiLvlLbl val="0"/>
      </c:catAx>
      <c:valAx>
        <c:axId val="52978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8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1.4747534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0392"/>
        <c:axId val="529794704"/>
      </c:barChart>
      <c:catAx>
        <c:axId val="52979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94704"/>
        <c:crosses val="autoZero"/>
        <c:auto val="1"/>
        <c:lblAlgn val="ctr"/>
        <c:lblOffset val="100"/>
        <c:noMultiLvlLbl val="0"/>
      </c:catAx>
      <c:valAx>
        <c:axId val="52979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210.49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9784"/>
        <c:axId val="519876256"/>
      </c:barChart>
      <c:catAx>
        <c:axId val="51987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6256"/>
        <c:crosses val="autoZero"/>
        <c:auto val="1"/>
        <c:lblAlgn val="ctr"/>
        <c:lblOffset val="100"/>
        <c:noMultiLvlLbl val="0"/>
      </c:catAx>
      <c:valAx>
        <c:axId val="519876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1.0767821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6648"/>
        <c:axId val="519872728"/>
      </c:barChart>
      <c:catAx>
        <c:axId val="51987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2728"/>
        <c:crosses val="autoZero"/>
        <c:auto val="1"/>
        <c:lblAlgn val="ctr"/>
        <c:lblOffset val="100"/>
        <c:noMultiLvlLbl val="0"/>
      </c:catAx>
      <c:valAx>
        <c:axId val="519872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13.532257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7824"/>
        <c:axId val="519873120"/>
      </c:barChart>
      <c:catAx>
        <c:axId val="51987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3120"/>
        <c:crosses val="autoZero"/>
        <c:auto val="1"/>
        <c:lblAlgn val="ctr"/>
        <c:lblOffset val="100"/>
        <c:noMultiLvlLbl val="0"/>
      </c:catAx>
      <c:valAx>
        <c:axId val="51987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1.4747534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80568"/>
        <c:axId val="519871160"/>
      </c:barChart>
      <c:catAx>
        <c:axId val="51988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1160"/>
        <c:crosses val="autoZero"/>
        <c:auto val="1"/>
        <c:lblAlgn val="ctr"/>
        <c:lblOffset val="100"/>
        <c:noMultiLvlLbl val="0"/>
      </c:catAx>
      <c:valAx>
        <c:axId val="51987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8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525.71019999999999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9000"/>
        <c:axId val="519871552"/>
      </c:barChart>
      <c:catAx>
        <c:axId val="51987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1552"/>
        <c:crosses val="autoZero"/>
        <c:auto val="1"/>
        <c:lblAlgn val="ctr"/>
        <c:lblOffset val="100"/>
        <c:noMultiLvlLbl val="0"/>
      </c:catAx>
      <c:valAx>
        <c:axId val="51987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6.1252069999999996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80960"/>
        <c:axId val="519882920"/>
      </c:barChart>
      <c:catAx>
        <c:axId val="51988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82920"/>
        <c:crosses val="autoZero"/>
        <c:auto val="1"/>
        <c:lblAlgn val="ctr"/>
        <c:lblOffset val="100"/>
        <c:noMultiLvlLbl val="0"/>
      </c:catAx>
      <c:valAx>
        <c:axId val="519882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8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김옥환, ID : H1901010)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09일 10:32:43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1945.0691999999999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58.207313999999997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25.803830999999999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79.102999999999994</v>
      </c>
      <c r="G8" s="59">
        <f>'DRIs DATA 입력'!G8</f>
        <v>7.6429999999999998</v>
      </c>
      <c r="H8" s="59">
        <f>'DRIs DATA 입력'!H8</f>
        <v>13.254</v>
      </c>
      <c r="I8" s="46"/>
      <c r="J8" s="59" t="s">
        <v>216</v>
      </c>
      <c r="K8" s="59">
        <f>'DRIs DATA 입력'!K8</f>
        <v>7.1909999999999998</v>
      </c>
      <c r="L8" s="59">
        <f>'DRIs DATA 입력'!L8</f>
        <v>5.9720000000000004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497.68720000000002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13.701045000000001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2.2623506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210.49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115.18971999999999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1.6382342999999999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1.0767821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13.532257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1.4747534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525.71019999999999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6.1252069999999996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1.7936668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1.1761957000000001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463.83407999999997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1136.7593999999999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4710.6806999999999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2821.9857999999999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157.33167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96.637450000000001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11.886011999999999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10.644466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606.77094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9.2868559999999996E-3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4.2317204000000004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82.646614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80.466059999999999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4" sqref="N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333</v>
      </c>
      <c r="G1" s="62" t="s">
        <v>278</v>
      </c>
      <c r="H1" s="61" t="s">
        <v>334</v>
      </c>
    </row>
    <row r="3" spans="1:27" x14ac:dyDescent="0.3">
      <c r="A3" s="71" t="s">
        <v>279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280</v>
      </c>
      <c r="B4" s="69"/>
      <c r="C4" s="69"/>
      <c r="E4" s="66" t="s">
        <v>281</v>
      </c>
      <c r="F4" s="67"/>
      <c r="G4" s="67"/>
      <c r="H4" s="68"/>
      <c r="J4" s="66" t="s">
        <v>282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 x14ac:dyDescent="0.3">
      <c r="A5" s="65"/>
      <c r="B5" s="65" t="s">
        <v>284</v>
      </c>
      <c r="C5" s="65" t="s">
        <v>285</v>
      </c>
      <c r="E5" s="65"/>
      <c r="F5" s="65" t="s">
        <v>50</v>
      </c>
      <c r="G5" s="65" t="s">
        <v>286</v>
      </c>
      <c r="H5" s="65" t="s">
        <v>46</v>
      </c>
      <c r="J5" s="65"/>
      <c r="K5" s="65" t="s">
        <v>287</v>
      </c>
      <c r="L5" s="65" t="s">
        <v>288</v>
      </c>
      <c r="N5" s="65"/>
      <c r="O5" s="65" t="s">
        <v>289</v>
      </c>
      <c r="P5" s="65" t="s">
        <v>290</v>
      </c>
      <c r="Q5" s="65" t="s">
        <v>291</v>
      </c>
      <c r="R5" s="65" t="s">
        <v>292</v>
      </c>
      <c r="S5" s="65" t="s">
        <v>285</v>
      </c>
      <c r="U5" s="65"/>
      <c r="V5" s="65" t="s">
        <v>289</v>
      </c>
      <c r="W5" s="65" t="s">
        <v>290</v>
      </c>
      <c r="X5" s="65" t="s">
        <v>291</v>
      </c>
      <c r="Y5" s="65" t="s">
        <v>292</v>
      </c>
      <c r="Z5" s="65" t="s">
        <v>285</v>
      </c>
    </row>
    <row r="6" spans="1:27" x14ac:dyDescent="0.3">
      <c r="A6" s="65" t="s">
        <v>280</v>
      </c>
      <c r="B6" s="65">
        <v>2200</v>
      </c>
      <c r="C6" s="65">
        <v>1945.0691999999999</v>
      </c>
      <c r="E6" s="65" t="s">
        <v>293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294</v>
      </c>
      <c r="O6" s="65">
        <v>50</v>
      </c>
      <c r="P6" s="65">
        <v>60</v>
      </c>
      <c r="Q6" s="65">
        <v>0</v>
      </c>
      <c r="R6" s="65">
        <v>0</v>
      </c>
      <c r="S6" s="65">
        <v>58.207313999999997</v>
      </c>
      <c r="U6" s="65" t="s">
        <v>295</v>
      </c>
      <c r="V6" s="65">
        <v>0</v>
      </c>
      <c r="W6" s="65">
        <v>0</v>
      </c>
      <c r="X6" s="65">
        <v>25</v>
      </c>
      <c r="Y6" s="65">
        <v>0</v>
      </c>
      <c r="Z6" s="65">
        <v>25.803830999999999</v>
      </c>
    </row>
    <row r="7" spans="1:27" x14ac:dyDescent="0.3">
      <c r="E7" s="65" t="s">
        <v>296</v>
      </c>
      <c r="F7" s="65">
        <v>65</v>
      </c>
      <c r="G7" s="65">
        <v>30</v>
      </c>
      <c r="H7" s="65">
        <v>20</v>
      </c>
      <c r="J7" s="65" t="s">
        <v>296</v>
      </c>
      <c r="K7" s="65">
        <v>1</v>
      </c>
      <c r="L7" s="65">
        <v>10</v>
      </c>
    </row>
    <row r="8" spans="1:27" x14ac:dyDescent="0.3">
      <c r="E8" s="65" t="s">
        <v>297</v>
      </c>
      <c r="F8" s="65">
        <v>79.102999999999994</v>
      </c>
      <c r="G8" s="65">
        <v>7.6429999999999998</v>
      </c>
      <c r="H8" s="65">
        <v>13.254</v>
      </c>
      <c r="J8" s="65" t="s">
        <v>297</v>
      </c>
      <c r="K8" s="65">
        <v>7.1909999999999998</v>
      </c>
      <c r="L8" s="65">
        <v>5.9720000000000004</v>
      </c>
    </row>
    <row r="13" spans="1:27" x14ac:dyDescent="0.3">
      <c r="A13" s="70" t="s">
        <v>298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299</v>
      </c>
      <c r="B14" s="69"/>
      <c r="C14" s="69"/>
      <c r="D14" s="69"/>
      <c r="E14" s="69"/>
      <c r="F14" s="69"/>
      <c r="H14" s="69" t="s">
        <v>300</v>
      </c>
      <c r="I14" s="69"/>
      <c r="J14" s="69"/>
      <c r="K14" s="69"/>
      <c r="L14" s="69"/>
      <c r="M14" s="69"/>
      <c r="O14" s="69" t="s">
        <v>301</v>
      </c>
      <c r="P14" s="69"/>
      <c r="Q14" s="69"/>
      <c r="R14" s="69"/>
      <c r="S14" s="69"/>
      <c r="T14" s="69"/>
      <c r="V14" s="69" t="s">
        <v>302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289</v>
      </c>
      <c r="C15" s="65" t="s">
        <v>290</v>
      </c>
      <c r="D15" s="65" t="s">
        <v>291</v>
      </c>
      <c r="E15" s="65" t="s">
        <v>292</v>
      </c>
      <c r="F15" s="65" t="s">
        <v>285</v>
      </c>
      <c r="H15" s="65"/>
      <c r="I15" s="65" t="s">
        <v>289</v>
      </c>
      <c r="J15" s="65" t="s">
        <v>290</v>
      </c>
      <c r="K15" s="65" t="s">
        <v>291</v>
      </c>
      <c r="L15" s="65" t="s">
        <v>292</v>
      </c>
      <c r="M15" s="65" t="s">
        <v>285</v>
      </c>
      <c r="O15" s="65"/>
      <c r="P15" s="65" t="s">
        <v>289</v>
      </c>
      <c r="Q15" s="65" t="s">
        <v>290</v>
      </c>
      <c r="R15" s="65" t="s">
        <v>291</v>
      </c>
      <c r="S15" s="65" t="s">
        <v>292</v>
      </c>
      <c r="T15" s="65" t="s">
        <v>285</v>
      </c>
      <c r="V15" s="65"/>
      <c r="W15" s="65" t="s">
        <v>289</v>
      </c>
      <c r="X15" s="65" t="s">
        <v>290</v>
      </c>
      <c r="Y15" s="65" t="s">
        <v>291</v>
      </c>
      <c r="Z15" s="65" t="s">
        <v>292</v>
      </c>
      <c r="AA15" s="65" t="s">
        <v>285</v>
      </c>
    </row>
    <row r="16" spans="1:27" x14ac:dyDescent="0.3">
      <c r="A16" s="65" t="s">
        <v>303</v>
      </c>
      <c r="B16" s="65">
        <v>530</v>
      </c>
      <c r="C16" s="65">
        <v>750</v>
      </c>
      <c r="D16" s="65">
        <v>0</v>
      </c>
      <c r="E16" s="65">
        <v>3000</v>
      </c>
      <c r="F16" s="65">
        <v>497.68720000000002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13.701045000000001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2.2623506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210.49</v>
      </c>
    </row>
    <row r="23" spans="1:62" x14ac:dyDescent="0.3">
      <c r="A23" s="70" t="s">
        <v>304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305</v>
      </c>
      <c r="B24" s="69"/>
      <c r="C24" s="69"/>
      <c r="D24" s="69"/>
      <c r="E24" s="69"/>
      <c r="F24" s="69"/>
      <c r="H24" s="69" t="s">
        <v>306</v>
      </c>
      <c r="I24" s="69"/>
      <c r="J24" s="69"/>
      <c r="K24" s="69"/>
      <c r="L24" s="69"/>
      <c r="M24" s="69"/>
      <c r="O24" s="69" t="s">
        <v>307</v>
      </c>
      <c r="P24" s="69"/>
      <c r="Q24" s="69"/>
      <c r="R24" s="69"/>
      <c r="S24" s="69"/>
      <c r="T24" s="69"/>
      <c r="V24" s="69" t="s">
        <v>308</v>
      </c>
      <c r="W24" s="69"/>
      <c r="X24" s="69"/>
      <c r="Y24" s="69"/>
      <c r="Z24" s="69"/>
      <c r="AA24" s="69"/>
      <c r="AC24" s="69" t="s">
        <v>309</v>
      </c>
      <c r="AD24" s="69"/>
      <c r="AE24" s="69"/>
      <c r="AF24" s="69"/>
      <c r="AG24" s="69"/>
      <c r="AH24" s="69"/>
      <c r="AJ24" s="69" t="s">
        <v>310</v>
      </c>
      <c r="AK24" s="69"/>
      <c r="AL24" s="69"/>
      <c r="AM24" s="69"/>
      <c r="AN24" s="69"/>
      <c r="AO24" s="69"/>
      <c r="AQ24" s="69" t="s">
        <v>311</v>
      </c>
      <c r="AR24" s="69"/>
      <c r="AS24" s="69"/>
      <c r="AT24" s="69"/>
      <c r="AU24" s="69"/>
      <c r="AV24" s="69"/>
      <c r="AX24" s="69" t="s">
        <v>312</v>
      </c>
      <c r="AY24" s="69"/>
      <c r="AZ24" s="69"/>
      <c r="BA24" s="69"/>
      <c r="BB24" s="69"/>
      <c r="BC24" s="69"/>
      <c r="BE24" s="69" t="s">
        <v>313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289</v>
      </c>
      <c r="C25" s="65" t="s">
        <v>290</v>
      </c>
      <c r="D25" s="65" t="s">
        <v>291</v>
      </c>
      <c r="E25" s="65" t="s">
        <v>292</v>
      </c>
      <c r="F25" s="65" t="s">
        <v>285</v>
      </c>
      <c r="H25" s="65"/>
      <c r="I25" s="65" t="s">
        <v>289</v>
      </c>
      <c r="J25" s="65" t="s">
        <v>290</v>
      </c>
      <c r="K25" s="65" t="s">
        <v>291</v>
      </c>
      <c r="L25" s="65" t="s">
        <v>292</v>
      </c>
      <c r="M25" s="65" t="s">
        <v>285</v>
      </c>
      <c r="O25" s="65"/>
      <c r="P25" s="65" t="s">
        <v>289</v>
      </c>
      <c r="Q25" s="65" t="s">
        <v>290</v>
      </c>
      <c r="R25" s="65" t="s">
        <v>291</v>
      </c>
      <c r="S25" s="65" t="s">
        <v>292</v>
      </c>
      <c r="T25" s="65" t="s">
        <v>285</v>
      </c>
      <c r="V25" s="65"/>
      <c r="W25" s="65" t="s">
        <v>289</v>
      </c>
      <c r="X25" s="65" t="s">
        <v>290</v>
      </c>
      <c r="Y25" s="65" t="s">
        <v>291</v>
      </c>
      <c r="Z25" s="65" t="s">
        <v>292</v>
      </c>
      <c r="AA25" s="65" t="s">
        <v>285</v>
      </c>
      <c r="AC25" s="65"/>
      <c r="AD25" s="65" t="s">
        <v>289</v>
      </c>
      <c r="AE25" s="65" t="s">
        <v>290</v>
      </c>
      <c r="AF25" s="65" t="s">
        <v>291</v>
      </c>
      <c r="AG25" s="65" t="s">
        <v>292</v>
      </c>
      <c r="AH25" s="65" t="s">
        <v>285</v>
      </c>
      <c r="AJ25" s="65"/>
      <c r="AK25" s="65" t="s">
        <v>289</v>
      </c>
      <c r="AL25" s="65" t="s">
        <v>290</v>
      </c>
      <c r="AM25" s="65" t="s">
        <v>291</v>
      </c>
      <c r="AN25" s="65" t="s">
        <v>292</v>
      </c>
      <c r="AO25" s="65" t="s">
        <v>285</v>
      </c>
      <c r="AQ25" s="65"/>
      <c r="AR25" s="65" t="s">
        <v>289</v>
      </c>
      <c r="AS25" s="65" t="s">
        <v>290</v>
      </c>
      <c r="AT25" s="65" t="s">
        <v>291</v>
      </c>
      <c r="AU25" s="65" t="s">
        <v>292</v>
      </c>
      <c r="AV25" s="65" t="s">
        <v>285</v>
      </c>
      <c r="AX25" s="65"/>
      <c r="AY25" s="65" t="s">
        <v>289</v>
      </c>
      <c r="AZ25" s="65" t="s">
        <v>290</v>
      </c>
      <c r="BA25" s="65" t="s">
        <v>291</v>
      </c>
      <c r="BB25" s="65" t="s">
        <v>292</v>
      </c>
      <c r="BC25" s="65" t="s">
        <v>285</v>
      </c>
      <c r="BE25" s="65"/>
      <c r="BF25" s="65" t="s">
        <v>289</v>
      </c>
      <c r="BG25" s="65" t="s">
        <v>290</v>
      </c>
      <c r="BH25" s="65" t="s">
        <v>291</v>
      </c>
      <c r="BI25" s="65" t="s">
        <v>292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115.18971999999999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1.6382342999999999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1.0767821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13.532257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1.4747534</v>
      </c>
      <c r="AJ26" s="65" t="s">
        <v>314</v>
      </c>
      <c r="AK26" s="65">
        <v>320</v>
      </c>
      <c r="AL26" s="65">
        <v>400</v>
      </c>
      <c r="AM26" s="65">
        <v>0</v>
      </c>
      <c r="AN26" s="65">
        <v>1000</v>
      </c>
      <c r="AO26" s="65">
        <v>525.71019999999999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6.1252069999999996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1.7936668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1.1761957000000001</v>
      </c>
    </row>
    <row r="33" spans="1:68" x14ac:dyDescent="0.3">
      <c r="A33" s="70" t="s">
        <v>315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316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317</v>
      </c>
      <c r="W34" s="69"/>
      <c r="X34" s="69"/>
      <c r="Y34" s="69"/>
      <c r="Z34" s="69"/>
      <c r="AA34" s="69"/>
      <c r="AC34" s="69" t="s">
        <v>318</v>
      </c>
      <c r="AD34" s="69"/>
      <c r="AE34" s="69"/>
      <c r="AF34" s="69"/>
      <c r="AG34" s="69"/>
      <c r="AH34" s="69"/>
      <c r="AJ34" s="69" t="s">
        <v>319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289</v>
      </c>
      <c r="C35" s="65" t="s">
        <v>290</v>
      </c>
      <c r="D35" s="65" t="s">
        <v>291</v>
      </c>
      <c r="E35" s="65" t="s">
        <v>292</v>
      </c>
      <c r="F35" s="65" t="s">
        <v>285</v>
      </c>
      <c r="H35" s="65"/>
      <c r="I35" s="65" t="s">
        <v>289</v>
      </c>
      <c r="J35" s="65" t="s">
        <v>290</v>
      </c>
      <c r="K35" s="65" t="s">
        <v>291</v>
      </c>
      <c r="L35" s="65" t="s">
        <v>292</v>
      </c>
      <c r="M35" s="65" t="s">
        <v>285</v>
      </c>
      <c r="O35" s="65"/>
      <c r="P35" s="65" t="s">
        <v>289</v>
      </c>
      <c r="Q35" s="65" t="s">
        <v>290</v>
      </c>
      <c r="R35" s="65" t="s">
        <v>291</v>
      </c>
      <c r="S35" s="65" t="s">
        <v>292</v>
      </c>
      <c r="T35" s="65" t="s">
        <v>285</v>
      </c>
      <c r="V35" s="65"/>
      <c r="W35" s="65" t="s">
        <v>289</v>
      </c>
      <c r="X35" s="65" t="s">
        <v>290</v>
      </c>
      <c r="Y35" s="65" t="s">
        <v>291</v>
      </c>
      <c r="Z35" s="65" t="s">
        <v>292</v>
      </c>
      <c r="AA35" s="65" t="s">
        <v>285</v>
      </c>
      <c r="AC35" s="65"/>
      <c r="AD35" s="65" t="s">
        <v>289</v>
      </c>
      <c r="AE35" s="65" t="s">
        <v>290</v>
      </c>
      <c r="AF35" s="65" t="s">
        <v>291</v>
      </c>
      <c r="AG35" s="65" t="s">
        <v>292</v>
      </c>
      <c r="AH35" s="65" t="s">
        <v>285</v>
      </c>
      <c r="AJ35" s="65"/>
      <c r="AK35" s="65" t="s">
        <v>289</v>
      </c>
      <c r="AL35" s="65" t="s">
        <v>290</v>
      </c>
      <c r="AM35" s="65" t="s">
        <v>291</v>
      </c>
      <c r="AN35" s="65" t="s">
        <v>292</v>
      </c>
      <c r="AO35" s="65" t="s">
        <v>285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463.83407999999997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1136.7593999999999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4710.6806999999999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2821.9857999999999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157.33167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96.637450000000001</v>
      </c>
    </row>
    <row r="43" spans="1:68" x14ac:dyDescent="0.3">
      <c r="A43" s="70" t="s">
        <v>320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321</v>
      </c>
      <c r="B44" s="69"/>
      <c r="C44" s="69"/>
      <c r="D44" s="69"/>
      <c r="E44" s="69"/>
      <c r="F44" s="69"/>
      <c r="H44" s="69" t="s">
        <v>322</v>
      </c>
      <c r="I44" s="69"/>
      <c r="J44" s="69"/>
      <c r="K44" s="69"/>
      <c r="L44" s="69"/>
      <c r="M44" s="69"/>
      <c r="O44" s="69" t="s">
        <v>323</v>
      </c>
      <c r="P44" s="69"/>
      <c r="Q44" s="69"/>
      <c r="R44" s="69"/>
      <c r="S44" s="69"/>
      <c r="T44" s="69"/>
      <c r="V44" s="69" t="s">
        <v>324</v>
      </c>
      <c r="W44" s="69"/>
      <c r="X44" s="69"/>
      <c r="Y44" s="69"/>
      <c r="Z44" s="69"/>
      <c r="AA44" s="69"/>
      <c r="AC44" s="69" t="s">
        <v>325</v>
      </c>
      <c r="AD44" s="69"/>
      <c r="AE44" s="69"/>
      <c r="AF44" s="69"/>
      <c r="AG44" s="69"/>
      <c r="AH44" s="69"/>
      <c r="AJ44" s="69" t="s">
        <v>326</v>
      </c>
      <c r="AK44" s="69"/>
      <c r="AL44" s="69"/>
      <c r="AM44" s="69"/>
      <c r="AN44" s="69"/>
      <c r="AO44" s="69"/>
      <c r="AQ44" s="69" t="s">
        <v>327</v>
      </c>
      <c r="AR44" s="69"/>
      <c r="AS44" s="69"/>
      <c r="AT44" s="69"/>
      <c r="AU44" s="69"/>
      <c r="AV44" s="69"/>
      <c r="AX44" s="69" t="s">
        <v>328</v>
      </c>
      <c r="AY44" s="69"/>
      <c r="AZ44" s="69"/>
      <c r="BA44" s="69"/>
      <c r="BB44" s="69"/>
      <c r="BC44" s="69"/>
      <c r="BE44" s="69" t="s">
        <v>329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289</v>
      </c>
      <c r="C45" s="65" t="s">
        <v>290</v>
      </c>
      <c r="D45" s="65" t="s">
        <v>291</v>
      </c>
      <c r="E45" s="65" t="s">
        <v>292</v>
      </c>
      <c r="F45" s="65" t="s">
        <v>285</v>
      </c>
      <c r="H45" s="65"/>
      <c r="I45" s="65" t="s">
        <v>289</v>
      </c>
      <c r="J45" s="65" t="s">
        <v>290</v>
      </c>
      <c r="K45" s="65" t="s">
        <v>291</v>
      </c>
      <c r="L45" s="65" t="s">
        <v>292</v>
      </c>
      <c r="M45" s="65" t="s">
        <v>285</v>
      </c>
      <c r="O45" s="65"/>
      <c r="P45" s="65" t="s">
        <v>289</v>
      </c>
      <c r="Q45" s="65" t="s">
        <v>290</v>
      </c>
      <c r="R45" s="65" t="s">
        <v>291</v>
      </c>
      <c r="S45" s="65" t="s">
        <v>292</v>
      </c>
      <c r="T45" s="65" t="s">
        <v>285</v>
      </c>
      <c r="V45" s="65"/>
      <c r="W45" s="65" t="s">
        <v>289</v>
      </c>
      <c r="X45" s="65" t="s">
        <v>290</v>
      </c>
      <c r="Y45" s="65" t="s">
        <v>291</v>
      </c>
      <c r="Z45" s="65" t="s">
        <v>292</v>
      </c>
      <c r="AA45" s="65" t="s">
        <v>285</v>
      </c>
      <c r="AC45" s="65"/>
      <c r="AD45" s="65" t="s">
        <v>289</v>
      </c>
      <c r="AE45" s="65" t="s">
        <v>290</v>
      </c>
      <c r="AF45" s="65" t="s">
        <v>291</v>
      </c>
      <c r="AG45" s="65" t="s">
        <v>292</v>
      </c>
      <c r="AH45" s="65" t="s">
        <v>285</v>
      </c>
      <c r="AJ45" s="65"/>
      <c r="AK45" s="65" t="s">
        <v>289</v>
      </c>
      <c r="AL45" s="65" t="s">
        <v>290</v>
      </c>
      <c r="AM45" s="65" t="s">
        <v>291</v>
      </c>
      <c r="AN45" s="65" t="s">
        <v>292</v>
      </c>
      <c r="AO45" s="65" t="s">
        <v>285</v>
      </c>
      <c r="AQ45" s="65"/>
      <c r="AR45" s="65" t="s">
        <v>289</v>
      </c>
      <c r="AS45" s="65" t="s">
        <v>290</v>
      </c>
      <c r="AT45" s="65" t="s">
        <v>291</v>
      </c>
      <c r="AU45" s="65" t="s">
        <v>292</v>
      </c>
      <c r="AV45" s="65" t="s">
        <v>285</v>
      </c>
      <c r="AX45" s="65"/>
      <c r="AY45" s="65" t="s">
        <v>289</v>
      </c>
      <c r="AZ45" s="65" t="s">
        <v>290</v>
      </c>
      <c r="BA45" s="65" t="s">
        <v>291</v>
      </c>
      <c r="BB45" s="65" t="s">
        <v>292</v>
      </c>
      <c r="BC45" s="65" t="s">
        <v>285</v>
      </c>
      <c r="BE45" s="65"/>
      <c r="BF45" s="65" t="s">
        <v>289</v>
      </c>
      <c r="BG45" s="65" t="s">
        <v>290</v>
      </c>
      <c r="BH45" s="65" t="s">
        <v>291</v>
      </c>
      <c r="BI45" s="65" t="s">
        <v>292</v>
      </c>
      <c r="BJ45" s="65" t="s">
        <v>285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11.886011999999999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10.644466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606.77094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9.2868559999999996E-3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4.2317204000000004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82.646614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80.466059999999999</v>
      </c>
      <c r="AX46" s="65" t="s">
        <v>331</v>
      </c>
      <c r="AY46" s="65"/>
      <c r="AZ46" s="65"/>
      <c r="BA46" s="65"/>
      <c r="BB46" s="65"/>
      <c r="BC46" s="65"/>
      <c r="BE46" s="65" t="s">
        <v>332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4" sqref="F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276</v>
      </c>
      <c r="D2" s="61">
        <v>64</v>
      </c>
      <c r="E2" s="61">
        <v>1945.0691999999999</v>
      </c>
      <c r="F2" s="61">
        <v>347.39693999999997</v>
      </c>
      <c r="G2" s="61">
        <v>33.563789999999997</v>
      </c>
      <c r="H2" s="61">
        <v>21.965236999999998</v>
      </c>
      <c r="I2" s="61">
        <v>11.598554999999999</v>
      </c>
      <c r="J2" s="61">
        <v>58.207313999999997</v>
      </c>
      <c r="K2" s="61">
        <v>40.670425000000002</v>
      </c>
      <c r="L2" s="61">
        <v>17.53689</v>
      </c>
      <c r="M2" s="61">
        <v>25.803830999999999</v>
      </c>
      <c r="N2" s="61">
        <v>2.3182168000000001</v>
      </c>
      <c r="O2" s="61">
        <v>14.615776</v>
      </c>
      <c r="P2" s="61">
        <v>718.54236000000003</v>
      </c>
      <c r="Q2" s="61">
        <v>21.196306</v>
      </c>
      <c r="R2" s="61">
        <v>497.68720000000002</v>
      </c>
      <c r="S2" s="61">
        <v>58.926299999999998</v>
      </c>
      <c r="T2" s="61">
        <v>5265.1304</v>
      </c>
      <c r="U2" s="61">
        <v>2.2623506</v>
      </c>
      <c r="V2" s="61">
        <v>13.701045000000001</v>
      </c>
      <c r="W2" s="61">
        <v>210.49</v>
      </c>
      <c r="X2" s="61">
        <v>115.18971999999999</v>
      </c>
      <c r="Y2" s="61">
        <v>1.6382342999999999</v>
      </c>
      <c r="Z2" s="61">
        <v>1.0767821</v>
      </c>
      <c r="AA2" s="61">
        <v>13.532257</v>
      </c>
      <c r="AB2" s="61">
        <v>1.4747534</v>
      </c>
      <c r="AC2" s="61">
        <v>525.71019999999999</v>
      </c>
      <c r="AD2" s="61">
        <v>6.1252069999999996</v>
      </c>
      <c r="AE2" s="61">
        <v>1.7936668</v>
      </c>
      <c r="AF2" s="61">
        <v>1.1761957000000001</v>
      </c>
      <c r="AG2" s="61">
        <v>463.83407999999997</v>
      </c>
      <c r="AH2" s="61">
        <v>254.46978999999999</v>
      </c>
      <c r="AI2" s="61">
        <v>209.36429000000001</v>
      </c>
      <c r="AJ2" s="61">
        <v>1136.7593999999999</v>
      </c>
      <c r="AK2" s="61">
        <v>4710.6806999999999</v>
      </c>
      <c r="AL2" s="61">
        <v>157.33167</v>
      </c>
      <c r="AM2" s="61">
        <v>2821.9857999999999</v>
      </c>
      <c r="AN2" s="61">
        <v>96.637450000000001</v>
      </c>
      <c r="AO2" s="61">
        <v>11.886011999999999</v>
      </c>
      <c r="AP2" s="61">
        <v>9.8290769999999998</v>
      </c>
      <c r="AQ2" s="61">
        <v>2.0569348000000001</v>
      </c>
      <c r="AR2" s="61">
        <v>10.644466</v>
      </c>
      <c r="AS2" s="61">
        <v>606.77094</v>
      </c>
      <c r="AT2" s="61">
        <v>9.2868559999999996E-3</v>
      </c>
      <c r="AU2" s="61">
        <v>4.2317204000000004</v>
      </c>
      <c r="AV2" s="61">
        <v>82.646614</v>
      </c>
      <c r="AW2" s="61">
        <v>80.466059999999999</v>
      </c>
      <c r="AX2" s="61">
        <v>0.11167044</v>
      </c>
      <c r="AY2" s="61">
        <v>1.0985621000000001</v>
      </c>
      <c r="AZ2" s="61">
        <v>136.12231</v>
      </c>
      <c r="BA2" s="61">
        <v>32.708793999999997</v>
      </c>
      <c r="BB2" s="61">
        <v>8.8997279999999996</v>
      </c>
      <c r="BC2" s="61">
        <v>10.827135</v>
      </c>
      <c r="BD2" s="61">
        <v>12.973974999999999</v>
      </c>
      <c r="BE2" s="61">
        <v>1.0067961999999999</v>
      </c>
      <c r="BF2" s="61">
        <v>5.8331739999999996</v>
      </c>
      <c r="BG2" s="61">
        <v>5.7591404999999998E-4</v>
      </c>
      <c r="BH2" s="61">
        <v>2.6231732000000001E-2</v>
      </c>
      <c r="BI2" s="61">
        <v>1.9644508000000001E-2</v>
      </c>
      <c r="BJ2" s="61">
        <v>7.8876279999999993E-2</v>
      </c>
      <c r="BK2" s="61">
        <v>4.4301083000000002E-5</v>
      </c>
      <c r="BL2" s="61">
        <v>0.3470451</v>
      </c>
      <c r="BM2" s="61">
        <v>3.691986</v>
      </c>
      <c r="BN2" s="61">
        <v>1.2510892</v>
      </c>
      <c r="BO2" s="61">
        <v>52.816270000000003</v>
      </c>
      <c r="BP2" s="61">
        <v>10.411839000000001</v>
      </c>
      <c r="BQ2" s="61">
        <v>17.881014</v>
      </c>
      <c r="BR2" s="61">
        <v>59.340020000000003</v>
      </c>
      <c r="BS2" s="61">
        <v>12.446757</v>
      </c>
      <c r="BT2" s="61">
        <v>14.025243</v>
      </c>
      <c r="BU2" s="61">
        <v>0.50629204999999999</v>
      </c>
      <c r="BV2" s="61">
        <v>2.2572557E-2</v>
      </c>
      <c r="BW2" s="61">
        <v>0.91548479999999999</v>
      </c>
      <c r="BX2" s="61">
        <v>0.97682685000000002</v>
      </c>
      <c r="BY2" s="61">
        <v>6.0723603000000001E-2</v>
      </c>
      <c r="BZ2" s="61">
        <v>7.1254635E-4</v>
      </c>
      <c r="CA2" s="61">
        <v>0.33783117000000001</v>
      </c>
      <c r="CB2" s="61">
        <v>9.4148559999999992E-3</v>
      </c>
      <c r="CC2" s="61">
        <v>6.1937060000000002E-2</v>
      </c>
      <c r="CD2" s="61">
        <v>0.64759690000000003</v>
      </c>
      <c r="CE2" s="61">
        <v>7.7164189999999994E-2</v>
      </c>
      <c r="CF2" s="61">
        <v>0.13730667999999999</v>
      </c>
      <c r="CG2" s="61">
        <v>0</v>
      </c>
      <c r="CH2" s="61">
        <v>1.2468921000000001E-2</v>
      </c>
      <c r="CI2" s="61">
        <v>0</v>
      </c>
      <c r="CJ2" s="61">
        <v>1.4711411999999999</v>
      </c>
      <c r="CK2" s="61">
        <v>1.27186235E-2</v>
      </c>
      <c r="CL2" s="61">
        <v>3.8390927000000001</v>
      </c>
      <c r="CM2" s="61">
        <v>3.1875029000000001</v>
      </c>
      <c r="CN2" s="61">
        <v>2524.5059000000001</v>
      </c>
      <c r="CO2" s="61">
        <v>4378.1415999999999</v>
      </c>
      <c r="CP2" s="61">
        <v>2114.8341999999998</v>
      </c>
      <c r="CQ2" s="61">
        <v>803.28120000000001</v>
      </c>
      <c r="CR2" s="61">
        <v>455.05691999999999</v>
      </c>
      <c r="CS2" s="61">
        <v>578.08843999999999</v>
      </c>
      <c r="CT2" s="61">
        <v>2492.3528000000001</v>
      </c>
      <c r="CU2" s="61">
        <v>1390.5419999999999</v>
      </c>
      <c r="CV2" s="61">
        <v>1847.2664</v>
      </c>
      <c r="CW2" s="61">
        <v>1483.779</v>
      </c>
      <c r="CX2" s="61">
        <v>455.94409999999999</v>
      </c>
      <c r="CY2" s="61">
        <v>3352.779</v>
      </c>
      <c r="CZ2" s="61">
        <v>1407.3458000000001</v>
      </c>
      <c r="DA2" s="61">
        <v>3760.4524000000001</v>
      </c>
      <c r="DB2" s="61">
        <v>3723.6975000000002</v>
      </c>
      <c r="DC2" s="61">
        <v>5312.4575000000004</v>
      </c>
      <c r="DD2" s="61">
        <v>7689.7280000000001</v>
      </c>
      <c r="DE2" s="61">
        <v>1423.59</v>
      </c>
      <c r="DF2" s="61">
        <v>4236.2163</v>
      </c>
      <c r="DG2" s="61">
        <v>1854.2982</v>
      </c>
      <c r="DH2" s="61">
        <v>64.660619999999994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32.708793999999997</v>
      </c>
      <c r="B6">
        <f>BB2</f>
        <v>8.8997279999999996</v>
      </c>
      <c r="C6">
        <f>BC2</f>
        <v>10.827135</v>
      </c>
      <c r="D6">
        <f>BD2</f>
        <v>12.973974999999999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21119</v>
      </c>
      <c r="C2" s="56">
        <f ca="1">YEAR(TODAY())-YEAR(B2)+IF(TODAY()&gt;=DATE(YEAR(TODAY()),MONTH(B2),DAY(B2)),0,-1)</f>
        <v>64</v>
      </c>
      <c r="E2" s="52">
        <v>167.4</v>
      </c>
      <c r="F2" s="53" t="s">
        <v>39</v>
      </c>
      <c r="G2" s="52">
        <v>66.2</v>
      </c>
      <c r="H2" s="51" t="s">
        <v>41</v>
      </c>
      <c r="I2" s="72">
        <f>ROUND(G3/E3^2,1)</f>
        <v>23.6</v>
      </c>
    </row>
    <row r="3" spans="1:9" x14ac:dyDescent="0.3">
      <c r="E3" s="51">
        <f>E2/100</f>
        <v>1.6740000000000002</v>
      </c>
      <c r="F3" s="51" t="s">
        <v>40</v>
      </c>
      <c r="G3" s="51">
        <f>G2</f>
        <v>66.2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44538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김옥환, ID : H1901010)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09일 10:32:43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44538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64</v>
      </c>
      <c r="G12" s="137"/>
      <c r="H12" s="137"/>
      <c r="I12" s="137"/>
      <c r="K12" s="128">
        <f>'개인정보 및 신체계측 입력'!E2</f>
        <v>167.4</v>
      </c>
      <c r="L12" s="129"/>
      <c r="M12" s="122">
        <f>'개인정보 및 신체계측 입력'!G2</f>
        <v>66.2</v>
      </c>
      <c r="N12" s="123"/>
      <c r="O12" s="118" t="s">
        <v>271</v>
      </c>
      <c r="P12" s="112"/>
      <c r="Q12" s="115">
        <f>'개인정보 및 신체계측 입력'!I2</f>
        <v>23.6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김옥환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79.102999999999994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7.6429999999999998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13.254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6</v>
      </c>
      <c r="L72" s="36" t="s">
        <v>53</v>
      </c>
      <c r="M72" s="36">
        <f>ROUND('DRIs DATA'!K8,1)</f>
        <v>7.2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66.36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114.18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115.19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98.32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57.98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314.05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118.86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2021-12-09T01:44:35Z</dcterms:modified>
</cp:coreProperties>
</file>