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5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<sst xmlns="http://schemas.openxmlformats.org/spreadsheetml/2006/main" count="692" uniqueCount="337">
  <si>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</si>
  <si>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</si>
  <si>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</si>
  <si>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</si>
  <si>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</si>
  <si>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</si>
  <si>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</si>
  <si>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</si>
  <si>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</si>
  <si>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</si>
  <si>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</si>
  <si>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</si>
  <si>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</si>
  <si>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</si>
  <si>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</si>
  <si>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</si>
  <si>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</si>
  <si>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</si>
  <si>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</si>
  <si>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</si>
  <si>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</si>
  <si>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</si>
  <si>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</si>
  <si>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</si>
  <si>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</si>
  <si>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</si>
  <si>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</si>
  <si>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</si>
  <si>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</si>
  <si>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</si>
  <si>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</si>
  <si>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</si>
  <si>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</si>
  <si>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</si>
  <si>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</si>
  <si>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</si>
  <si>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</si>
  <si>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</si>
  <si>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</si>
  <si>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</si>
  <si>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</si>
  <si>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</si>
  <si>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</si>
  <si>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</si>
  <si>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</si>
  <si>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</si>
  <si>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</si>
  <si>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</si>
  <si>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</si>
  <si>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</si>
  <si>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</si>
  <si>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</si>
  <si>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</si>
  <si>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</si>
  <si>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</si>
  <si>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</si>
  <si>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</si>
  <si>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</si>
  <si>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</si>
  <si>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</si>
  <si>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</si>
  <si>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</si>
  <si>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</si>
  <si>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</si>
  <si>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</si>
  <si>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</si>
  <si>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</si>
  <si>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</si>
  <si>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</si>
  <si>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</si>
  <si>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</si>
  <si>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</si>
  <si>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</si>
  <si>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</si>
  <si>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</si>
  <si>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</si>
  <si>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</si>
  <si>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</si>
  <si>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</si>
  <si>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</si>
  <si>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</si>
  <si>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</si>
  <si>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</si>
  <si>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</si>
  <si>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</si>
  <si>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</si>
  <si>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</si>
  <si>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</si>
  <si>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</si>
  <si>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</si>
  <si>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</si>
  <si>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</si>
  <si>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</si>
  <si>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</si>
  <si>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</si>
  <si>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</si>
  <si>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</si>
  <si>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</si>
  <si>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</si>
  <si>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</si>
  <si>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</si>
  <si>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</si>
  <si>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</si>
  <si>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</si>
  <si>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</si>
  <si>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</si>
  <si>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</si>
  <si>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</si>
  <si>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</si>
  <si>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</si>
  <si>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</si>
  <si>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</si>
  <si>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</si>
  <si>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</si>
  <si>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</si>
  <si>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</si>
  <si>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</si>
  <si>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</si>
  <si>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</si>
  <si>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</si>
  <si>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</si>
  <si>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</si>
  <si>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</si>
  <si>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</si>
  <si>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</si>
  <si>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</si>
  <si>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</si>
  <si>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</si>
  <si>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</si>
  <si>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</si>
  <si>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</si>
  <si>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</si>
  <si>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</si>
  <si>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</si>
  <si>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</si>
  <si>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</si>
  <si>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</si>
  <si>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</si>
  <si>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</si>
  <si>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</si>
  <si>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</si>
  <si>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</si>
  <si>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</si>
  <si>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</si>
  <si>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</si>
  <si>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</si>
  <si>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</si>
  <si>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</si>
  <si>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</si>
  <si>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</si>
  <si>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</si>
  <si>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</si>
  <si>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</si>
  <si>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</si>
  <si>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</si>
  <si>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</si>
  <si>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</si>
  <si>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</si>
  <si>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</si>
  <si>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</si>
  <si>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</si>
  <si>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</si>
  <si>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</si>
  <si>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</si>
  <si>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</si>
  <si>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</si>
  <si>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</si>
  <si>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</si>
  <si>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</si>
  <si>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</si>
  <si>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</si>
  <si>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</si>
  <si>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</si>
  <si>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</si>
  <si>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</si>
  <si>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</si>
  <si>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</si>
  <si>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</si>
  <si>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</si>
  <si>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</si>
  <si>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</si>
  <si>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</si>
  <si>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</si>
  <si>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</si>
  <si>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</si>
  <si>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</si>
  <si>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</si>
  <si>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</si>
  <si>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</si>
  <si>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</si>
  <si>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</si>
  <si>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</si>
  <si>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</si>
  <si>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</si>
  <si>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</si>
  <si>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</si>
  <si>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</si>
  <si>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</si>
  <si>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</si>
  <si>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</si>
  <si>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</si>
  <si>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</si>
  <si>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</si>
  <si>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</si>
  <si>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</si>
  <si>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</si>
  <si>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</si>
  <si>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</si>
  <si>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</si>
  <si>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</si>
  <si>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</si>
  <si>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</si>
  <si>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</si>
  <si>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</si>
  <si>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</si>
  <si>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</si>
  <si>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</si>
  <si>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</si>
  <si>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</si>
  <si>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</si>
  <si>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</si>
  <si>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</si>
  <si>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</si>
  <si>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</si>
  <si>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</si>
  <si>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</si>
  <si>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</si>
  <si>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</si>
  <si>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</si>
  <si>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</si>
  <si>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</si>
  <si>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</si>
  <si>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</si>
  <si>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</si>
  <si>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</si>
  <si>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</si>
  <si>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</si>
  <si>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</si>
  <si>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</si>
  <si>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</si>
  <si>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</si>
  <si>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</si>
  <si>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</si>
  <si>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</si>
  <si>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</si>
  <si>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</si>
  <si>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</si>
  <si>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</si>
  <si>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</si>
  <si>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</si>
  <si>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</si>
  <si>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</si>
  <si>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</si>
  <si>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</si>
  <si>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</si>
  <si>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</si>
  <si>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</si>
  <si>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</si>
  <si>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</si>
  <si>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</si>
  <si>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</si>
  <si>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</si>
  <si>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</si>
  <si>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</si>
  <si>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</si>
  <si>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</si>
  <si>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</si>
  <si>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</si>
  <si>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</si>
  <si>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</si>
  <si>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</si>
  <si>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</si>
  <si>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</si>
  <si>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</si>
  <si>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</si>
  <si>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</si>
  <si>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</si>
  <si>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</si>
  <si>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</si>
  <si>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</si>
  <si>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</si>
  <si>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</si>
  <si>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</si>
  <si>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</si>
  <si>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</si>
  <si>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</si>
  <si>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</si>
  <si>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</si>
  <si>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</si>
  <si>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</si>
  <si>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</si>
  <si>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</si>
  <si>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</si>
  <si>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</si>
  <si>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</si>
  <si>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</si>
  <si>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</si>
  <si>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</si>
  <si>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</si>
  <si>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</si>
  <si>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</si>
  <si>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</si>
  <si>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</si>
  <si>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</si>
  <si>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</si>
  <si>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</si>
  <si>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</si>
  <si>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</si>
  <si>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</si>
  <si>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</si>
  <si>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</si>
  <si>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</si>
  <si>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</si>
  <si>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</si>
  <si>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</si>
  <si>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</si>
  <si>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</si>
  <si>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</si>
  <si>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</si>
  <si>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</si>
  <si>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</si>
  <si>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</si>
  <si>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</si>
  <si>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</si>
  <si>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</si>
  <si>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</si>
  <si>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</si>
  <si>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</si>
  <si>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</si>
  <si>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</si>
  <si>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</si>
  <si>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</si>
  <si>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</si>
  <si>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(설문지 : FFQ 95문항 설문지, 사용자 : 윤순복, ID : H1901011)</t>
  </si>
  <si>
    <t>2021년 12월 09일 10:33:37</t>
  </si>
  <si>
    <t>H1901011</t>
  </si>
  <si>
    <t>윤순복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</si>
</sst>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31.626877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7432"/>
        <c:axId val="519873512"/>
      </c:barChart>
      <c:catAx>
        <c:axId val="51987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3512"/>
        <c:crosses val="autoZero"/>
        <c:auto val="1"/>
        <c:lblAlgn val="ctr"/>
        <c:lblOffset val="100"/>
        <c:noMultiLvlLbl val="0"/>
      </c:catAx>
      <c:valAx>
        <c:axId val="51987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1.0489854999999999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4096"/>
        <c:axId val="519881352"/>
      </c:barChart>
      <c:catAx>
        <c:axId val="51988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81352"/>
        <c:crosses val="autoZero"/>
        <c:auto val="1"/>
        <c:lblAlgn val="ctr"/>
        <c:lblOffset val="100"/>
        <c:noMultiLvlLbl val="0"/>
      </c:catAx>
      <c:valAx>
        <c:axId val="51988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1.0079689999999999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2136"/>
        <c:axId val="519882528"/>
      </c:barChart>
      <c:catAx>
        <c:axId val="51988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82528"/>
        <c:crosses val="autoZero"/>
        <c:auto val="1"/>
        <c:lblAlgn val="ctr"/>
        <c:lblOffset val="100"/>
        <c:noMultiLvlLbl val="0"/>
      </c:catAx>
      <c:valAx>
        <c:axId val="51988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494.09370000000001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37328"/>
        <c:axId val="624795704"/>
      </c:barChart>
      <c:catAx>
        <c:axId val="52573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5704"/>
        <c:crosses val="autoZero"/>
        <c:auto val="1"/>
        <c:lblAlgn val="ctr"/>
        <c:lblOffset val="100"/>
        <c:noMultiLvlLbl val="0"/>
      </c:catAx>
      <c:valAx>
        <c:axId val="624795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3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1403.3510000000001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7664"/>
        <c:axId val="624796488"/>
      </c:barChart>
      <c:catAx>
        <c:axId val="62479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6488"/>
        <c:crosses val="autoZero"/>
        <c:auto val="1"/>
        <c:lblAlgn val="ctr"/>
        <c:lblOffset val="100"/>
        <c:noMultiLvlLbl val="0"/>
      </c:catAx>
      <c:valAx>
        <c:axId val="6247964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63.850940000000001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8840"/>
        <c:axId val="624798056"/>
      </c:barChart>
      <c:catAx>
        <c:axId val="6247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8056"/>
        <c:crosses val="autoZero"/>
        <c:auto val="1"/>
        <c:lblAlgn val="ctr"/>
        <c:lblOffset val="100"/>
        <c:noMultiLvlLbl val="0"/>
      </c:catAx>
      <c:valAx>
        <c:axId val="624798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58.297190000000001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8448"/>
        <c:axId val="624785512"/>
      </c:barChart>
      <c:catAx>
        <c:axId val="6247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5512"/>
        <c:crosses val="autoZero"/>
        <c:auto val="1"/>
        <c:lblAlgn val="ctr"/>
        <c:lblOffset val="100"/>
        <c:noMultiLvlLbl val="0"/>
      </c:catAx>
      <c:valAx>
        <c:axId val="62478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4.7202305999999998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7080"/>
        <c:axId val="624791784"/>
      </c:barChart>
      <c:catAx>
        <c:axId val="62478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1784"/>
        <c:crosses val="autoZero"/>
        <c:auto val="1"/>
        <c:lblAlgn val="ctr"/>
        <c:lblOffset val="100"/>
        <c:noMultiLvlLbl val="0"/>
      </c:catAx>
      <c:valAx>
        <c:axId val="624791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272.83132999999998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2176"/>
        <c:axId val="624795312"/>
      </c:barChart>
      <c:catAx>
        <c:axId val="62479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5312"/>
        <c:crosses val="autoZero"/>
        <c:auto val="1"/>
        <c:lblAlgn val="ctr"/>
        <c:lblOffset val="100"/>
        <c:noMultiLvlLbl val="0"/>
      </c:catAx>
      <c:valAx>
        <c:axId val="6247953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1.1752515E-2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0608"/>
        <c:axId val="624794136"/>
      </c:barChart>
      <c:catAx>
        <c:axId val="62479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4136"/>
        <c:crosses val="autoZero"/>
        <c:auto val="1"/>
        <c:lblAlgn val="ctr"/>
        <c:lblOffset val="100"/>
        <c:noMultiLvlLbl val="0"/>
      </c:catAx>
      <c:valAx>
        <c:axId val="624794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1.0016841999999999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2568"/>
        <c:axId val="624783552"/>
      </c:barChart>
      <c:catAx>
        <c:axId val="62479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3552"/>
        <c:crosses val="autoZero"/>
        <c:auto val="1"/>
        <c:lblAlgn val="ctr"/>
        <c:lblOffset val="100"/>
        <c:noMultiLvlLbl val="0"/>
      </c:catAx>
      <c:valAx>
        <c:axId val="624783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10.428952000000001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0768"/>
        <c:axId val="519868416"/>
      </c:barChart>
      <c:catAx>
        <c:axId val="51987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68416"/>
        <c:crosses val="autoZero"/>
        <c:auto val="1"/>
        <c:lblAlgn val="ctr"/>
        <c:lblOffset val="100"/>
        <c:noMultiLvlLbl val="0"/>
      </c:catAx>
      <c:valAx>
        <c:axId val="519868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168.28200000000001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8256"/>
        <c:axId val="624792960"/>
      </c:barChart>
      <c:catAx>
        <c:axId val="62478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2960"/>
        <c:crosses val="autoZero"/>
        <c:auto val="1"/>
        <c:lblAlgn val="ctr"/>
        <c:lblOffset val="100"/>
        <c:noMultiLvlLbl val="0"/>
      </c:catAx>
      <c:valAx>
        <c:axId val="62479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32.077570000000001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3744"/>
        <c:axId val="624794920"/>
      </c:barChart>
      <c:catAx>
        <c:axId val="62479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4920"/>
        <c:crosses val="autoZero"/>
        <c:auto val="1"/>
        <c:lblAlgn val="ctr"/>
        <c:lblOffset val="100"/>
        <c:noMultiLvlLbl val="0"/>
      </c:catAx>
      <c:valAx>
        <c:axId val="624794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7.7039999999999997</c:v>
                </c:pt>
                <c:pt idx="1">
                  <c:v>24.376000000000001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4783944"/>
        <c:axId val="624784336"/>
      </c:barChart>
      <c:catAx>
        <c:axId val="62478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4336"/>
        <c:crosses val="autoZero"/>
        <c:auto val="1"/>
        <c:lblAlgn val="ctr"/>
        <c:lblOffset val="100"/>
        <c:noMultiLvlLbl val="0"/>
      </c:catAx>
      <c:valAx>
        <c:axId val="62478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5.7475953000000004</c:v>
                </c:pt>
                <c:pt idx="1">
                  <c:v>6.9368340000000002</c:v>
                </c:pt>
                <c:pt idx="2">
                  <c:v>6.8487495999999997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252.51481999999999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5120"/>
        <c:axId val="624786296"/>
      </c:barChart>
      <c:catAx>
        <c:axId val="62478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6296"/>
        <c:crosses val="autoZero"/>
        <c:auto val="1"/>
        <c:lblAlgn val="ctr"/>
        <c:lblOffset val="100"/>
        <c:noMultiLvlLbl val="0"/>
      </c:catAx>
      <c:valAx>
        <c:axId val="624786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9.9192699999999991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6688"/>
        <c:axId val="624788648"/>
      </c:barChart>
      <c:catAx>
        <c:axId val="62478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8648"/>
        <c:crosses val="autoZero"/>
        <c:auto val="1"/>
        <c:lblAlgn val="ctr"/>
        <c:lblOffset val="100"/>
        <c:noMultiLvlLbl val="0"/>
      </c:catAx>
      <c:valAx>
        <c:axId val="624788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65.864000000000004</c:v>
                </c:pt>
                <c:pt idx="1">
                  <c:v>14.901</c:v>
                </c:pt>
                <c:pt idx="2">
                  <c:v>19.236000000000001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4789432"/>
        <c:axId val="624789824"/>
      </c:barChart>
      <c:catAx>
        <c:axId val="62478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9824"/>
        <c:crosses val="autoZero"/>
        <c:auto val="1"/>
        <c:lblAlgn val="ctr"/>
        <c:lblOffset val="100"/>
        <c:noMultiLvlLbl val="0"/>
      </c:catAx>
      <c:valAx>
        <c:axId val="62478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778.99710000000005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0000"/>
        <c:axId val="529786080"/>
      </c:barChart>
      <c:catAx>
        <c:axId val="52979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86080"/>
        <c:crosses val="autoZero"/>
        <c:auto val="1"/>
        <c:lblAlgn val="ctr"/>
        <c:lblOffset val="100"/>
        <c:noMultiLvlLbl val="0"/>
      </c:catAx>
      <c:valAx>
        <c:axId val="529786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38.209747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3136"/>
        <c:axId val="529795488"/>
      </c:barChart>
      <c:catAx>
        <c:axId val="52979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5488"/>
        <c:crosses val="autoZero"/>
        <c:auto val="1"/>
        <c:lblAlgn val="ctr"/>
        <c:lblOffset val="100"/>
        <c:noMultiLvlLbl val="0"/>
      </c:catAx>
      <c:valAx>
        <c:axId val="529795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240.22890000000001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3528"/>
        <c:axId val="529792352"/>
      </c:barChart>
      <c:catAx>
        <c:axId val="52979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2352"/>
        <c:crosses val="autoZero"/>
        <c:auto val="1"/>
        <c:lblAlgn val="ctr"/>
        <c:lblOffset val="100"/>
        <c:noMultiLvlLbl val="0"/>
      </c:catAx>
      <c:valAx>
        <c:axId val="52979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1.8131653000000001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4688"/>
        <c:axId val="519869592"/>
      </c:barChart>
      <c:catAx>
        <c:axId val="51987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69592"/>
        <c:crosses val="autoZero"/>
        <c:auto val="1"/>
        <c:lblAlgn val="ctr"/>
        <c:lblOffset val="100"/>
        <c:noMultiLvlLbl val="0"/>
      </c:catAx>
      <c:valAx>
        <c:axId val="519869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2585.6008000000002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1176"/>
        <c:axId val="529794312"/>
      </c:barChart>
      <c:catAx>
        <c:axId val="52979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4312"/>
        <c:crosses val="autoZero"/>
        <c:auto val="1"/>
        <c:lblAlgn val="ctr"/>
        <c:lblOffset val="100"/>
        <c:noMultiLvlLbl val="0"/>
      </c:catAx>
      <c:valAx>
        <c:axId val="52979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7.2293034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89608"/>
        <c:axId val="529789216"/>
      </c:barChart>
      <c:catAx>
        <c:axId val="52978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89216"/>
        <c:crosses val="autoZero"/>
        <c:auto val="1"/>
        <c:lblAlgn val="ctr"/>
        <c:lblOffset val="100"/>
        <c:noMultiLvlLbl val="0"/>
      </c:catAx>
      <c:valAx>
        <c:axId val="52978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8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0.75667169999999995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0392"/>
        <c:axId val="529794704"/>
      </c:barChart>
      <c:catAx>
        <c:axId val="52979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4704"/>
        <c:crosses val="autoZero"/>
        <c:auto val="1"/>
        <c:lblAlgn val="ctr"/>
        <c:lblOffset val="100"/>
        <c:noMultiLvlLbl val="0"/>
      </c:catAx>
      <c:valAx>
        <c:axId val="52979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120.16213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9784"/>
        <c:axId val="519876256"/>
      </c:barChart>
      <c:catAx>
        <c:axId val="51987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6256"/>
        <c:crosses val="autoZero"/>
        <c:auto val="1"/>
        <c:lblAlgn val="ctr"/>
        <c:lblOffset val="100"/>
        <c:noMultiLvlLbl val="0"/>
      </c:catAx>
      <c:valAx>
        <c:axId val="51987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0.64900729999999995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6648"/>
        <c:axId val="519872728"/>
      </c:barChart>
      <c:catAx>
        <c:axId val="51987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2728"/>
        <c:crosses val="autoZero"/>
        <c:auto val="1"/>
        <c:lblAlgn val="ctr"/>
        <c:lblOffset val="100"/>
        <c:noMultiLvlLbl val="0"/>
      </c:catAx>
      <c:valAx>
        <c:axId val="519872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6.9186715999999997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7824"/>
        <c:axId val="519873120"/>
      </c:barChart>
      <c:catAx>
        <c:axId val="51987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3120"/>
        <c:crosses val="autoZero"/>
        <c:auto val="1"/>
        <c:lblAlgn val="ctr"/>
        <c:lblOffset val="100"/>
        <c:noMultiLvlLbl val="0"/>
      </c:catAx>
      <c:valAx>
        <c:axId val="51987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0.75667169999999995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0568"/>
        <c:axId val="519871160"/>
      </c:barChart>
      <c:catAx>
        <c:axId val="51988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1160"/>
        <c:crosses val="autoZero"/>
        <c:auto val="1"/>
        <c:lblAlgn val="ctr"/>
        <c:lblOffset val="100"/>
        <c:noMultiLvlLbl val="0"/>
      </c:catAx>
      <c:valAx>
        <c:axId val="51987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234.7766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9000"/>
        <c:axId val="519871552"/>
      </c:barChart>
      <c:catAx>
        <c:axId val="51987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1552"/>
        <c:crosses val="autoZero"/>
        <c:auto val="1"/>
        <c:lblAlgn val="ctr"/>
        <c:lblOffset val="100"/>
        <c:noMultiLvlLbl val="0"/>
      </c:catAx>
      <c:valAx>
        <c:axId val="51987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4.5328369999999998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0960"/>
        <c:axId val="519882920"/>
      </c:barChart>
      <c:catAx>
        <c:axId val="51988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82920"/>
        <c:crosses val="autoZero"/>
        <c:auto val="1"/>
        <c:lblAlgn val="ctr"/>
        <c:lblOffset val="100"/>
        <c:noMultiLvlLbl val="0"/>
      </c:catAx>
      <c:valAx>
        <c:axId val="51988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윤순복, ID : H1901011)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09일 10:33:37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778.99710000000005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31.626877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10.428952000000001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65.864000000000004</v>
      </c>
      <c r="G8" s="59">
        <f>'DRIs DATA 입력'!G8</f>
        <v>14.901</v>
      </c>
      <c r="H8" s="59">
        <f>'DRIs DATA 입력'!H8</f>
        <v>19.236000000000001</v>
      </c>
      <c r="I8" s="46"/>
      <c r="J8" s="59" t="s">
        <v>216</v>
      </c>
      <c r="K8" s="59">
        <f>'DRIs DATA 입력'!K8</f>
        <v>7.7039999999999997</v>
      </c>
      <c r="L8" s="59">
        <f>'DRIs DATA 입력'!L8</f>
        <v>24.376000000000001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252.51481999999999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9.9192699999999991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1.8131653000000001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120.16213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38.209747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0.77675309999999997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0.64900729999999995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6.9186715999999997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0.75667169999999995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234.7766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4.5328369999999998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1.0489854999999999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1.0079689999999999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240.22890000000001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494.09370000000001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2585.6008000000002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1403.3510000000001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63.850940000000001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58.297190000000001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7.2293034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4.7202305999999998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272.83132999999998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1.1752515E-2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1.0016841999999999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168.28200000000001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32.077570000000001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4" sqref="M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333</v>
      </c>
      <c r="G1" s="62" t="s">
        <v>277</v>
      </c>
      <c r="H1" s="61" t="s">
        <v>334</v>
      </c>
    </row>
    <row r="3" spans="1:27" x14ac:dyDescent="0.3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279</v>
      </c>
      <c r="B4" s="69"/>
      <c r="C4" s="69"/>
      <c r="E4" s="66" t="s">
        <v>280</v>
      </c>
      <c r="F4" s="67"/>
      <c r="G4" s="67"/>
      <c r="H4" s="68"/>
      <c r="J4" s="66" t="s">
        <v>281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3">
      <c r="A5" s="65"/>
      <c r="B5" s="65" t="s">
        <v>283</v>
      </c>
      <c r="C5" s="65" t="s">
        <v>284</v>
      </c>
      <c r="E5" s="65"/>
      <c r="F5" s="65" t="s">
        <v>50</v>
      </c>
      <c r="G5" s="65" t="s">
        <v>285</v>
      </c>
      <c r="H5" s="65" t="s">
        <v>46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279</v>
      </c>
      <c r="B6" s="65">
        <v>1800</v>
      </c>
      <c r="C6" s="65">
        <v>778.99710000000005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40</v>
      </c>
      <c r="P6" s="65">
        <v>50</v>
      </c>
      <c r="Q6" s="65">
        <v>0</v>
      </c>
      <c r="R6" s="65">
        <v>0</v>
      </c>
      <c r="S6" s="65">
        <v>31.626877</v>
      </c>
      <c r="U6" s="65" t="s">
        <v>294</v>
      </c>
      <c r="V6" s="65">
        <v>0</v>
      </c>
      <c r="W6" s="65">
        <v>0</v>
      </c>
      <c r="X6" s="65">
        <v>20</v>
      </c>
      <c r="Y6" s="65">
        <v>0</v>
      </c>
      <c r="Z6" s="65">
        <v>10.428952000000001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65.864000000000004</v>
      </c>
      <c r="G8" s="65">
        <v>14.901</v>
      </c>
      <c r="H8" s="65">
        <v>19.236000000000001</v>
      </c>
      <c r="J8" s="65" t="s">
        <v>296</v>
      </c>
      <c r="K8" s="65">
        <v>7.7039999999999997</v>
      </c>
      <c r="L8" s="65">
        <v>24.376000000000001</v>
      </c>
    </row>
    <row r="13" spans="1:27" x14ac:dyDescent="0.3">
      <c r="A13" s="70" t="s">
        <v>297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298</v>
      </c>
      <c r="B14" s="69"/>
      <c r="C14" s="69"/>
      <c r="D14" s="69"/>
      <c r="E14" s="69"/>
      <c r="F14" s="69"/>
      <c r="H14" s="69" t="s">
        <v>299</v>
      </c>
      <c r="I14" s="69"/>
      <c r="J14" s="69"/>
      <c r="K14" s="69"/>
      <c r="L14" s="69"/>
      <c r="M14" s="69"/>
      <c r="O14" s="69" t="s">
        <v>300</v>
      </c>
      <c r="P14" s="69"/>
      <c r="Q14" s="69"/>
      <c r="R14" s="69"/>
      <c r="S14" s="69"/>
      <c r="T14" s="69"/>
      <c r="V14" s="69" t="s">
        <v>301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302</v>
      </c>
      <c r="B16" s="65">
        <v>430</v>
      </c>
      <c r="C16" s="65">
        <v>600</v>
      </c>
      <c r="D16" s="65">
        <v>0</v>
      </c>
      <c r="E16" s="65">
        <v>3000</v>
      </c>
      <c r="F16" s="65">
        <v>252.51481999999999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9.9192699999999991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1.8131653000000001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120.16213</v>
      </c>
    </row>
    <row r="23" spans="1:62" x14ac:dyDescent="0.3">
      <c r="A23" s="70" t="s">
        <v>303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304</v>
      </c>
      <c r="B24" s="69"/>
      <c r="C24" s="69"/>
      <c r="D24" s="69"/>
      <c r="E24" s="69"/>
      <c r="F24" s="69"/>
      <c r="H24" s="69" t="s">
        <v>305</v>
      </c>
      <c r="I24" s="69"/>
      <c r="J24" s="69"/>
      <c r="K24" s="69"/>
      <c r="L24" s="69"/>
      <c r="M24" s="69"/>
      <c r="O24" s="69" t="s">
        <v>306</v>
      </c>
      <c r="P24" s="69"/>
      <c r="Q24" s="69"/>
      <c r="R24" s="69"/>
      <c r="S24" s="69"/>
      <c r="T24" s="69"/>
      <c r="V24" s="69" t="s">
        <v>307</v>
      </c>
      <c r="W24" s="69"/>
      <c r="X24" s="69"/>
      <c r="Y24" s="69"/>
      <c r="Z24" s="69"/>
      <c r="AA24" s="69"/>
      <c r="AC24" s="69" t="s">
        <v>308</v>
      </c>
      <c r="AD24" s="69"/>
      <c r="AE24" s="69"/>
      <c r="AF24" s="69"/>
      <c r="AG24" s="69"/>
      <c r="AH24" s="69"/>
      <c r="AJ24" s="69" t="s">
        <v>309</v>
      </c>
      <c r="AK24" s="69"/>
      <c r="AL24" s="69"/>
      <c r="AM24" s="69"/>
      <c r="AN24" s="69"/>
      <c r="AO24" s="69"/>
      <c r="AQ24" s="69" t="s">
        <v>310</v>
      </c>
      <c r="AR24" s="69"/>
      <c r="AS24" s="69"/>
      <c r="AT24" s="69"/>
      <c r="AU24" s="69"/>
      <c r="AV24" s="69"/>
      <c r="AX24" s="69" t="s">
        <v>311</v>
      </c>
      <c r="AY24" s="69"/>
      <c r="AZ24" s="69"/>
      <c r="BA24" s="69"/>
      <c r="BB24" s="69"/>
      <c r="BC24" s="69"/>
      <c r="BE24" s="69" t="s">
        <v>312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38.209747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0.77675309999999997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0.64900729999999995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6.9186715999999997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0.75667169999999995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234.7766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4.5328369999999998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1.0489854999999999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1.0079689999999999</v>
      </c>
    </row>
    <row r="33" spans="1:68" x14ac:dyDescent="0.3">
      <c r="A33" s="70" t="s">
        <v>314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315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316</v>
      </c>
      <c r="W34" s="69"/>
      <c r="X34" s="69"/>
      <c r="Y34" s="69"/>
      <c r="Z34" s="69"/>
      <c r="AA34" s="69"/>
      <c r="AC34" s="69" t="s">
        <v>317</v>
      </c>
      <c r="AD34" s="69"/>
      <c r="AE34" s="69"/>
      <c r="AF34" s="69"/>
      <c r="AG34" s="69"/>
      <c r="AH34" s="69"/>
      <c r="AJ34" s="69" t="s">
        <v>318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240.22890000000001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494.09370000000001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2585.6008000000002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1403.3510000000001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63.850940000000001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58.297190000000001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320</v>
      </c>
      <c r="B44" s="69"/>
      <c r="C44" s="69"/>
      <c r="D44" s="69"/>
      <c r="E44" s="69"/>
      <c r="F44" s="69"/>
      <c r="H44" s="69" t="s">
        <v>321</v>
      </c>
      <c r="I44" s="69"/>
      <c r="J44" s="69"/>
      <c r="K44" s="69"/>
      <c r="L44" s="69"/>
      <c r="M44" s="69"/>
      <c r="O44" s="69" t="s">
        <v>322</v>
      </c>
      <c r="P44" s="69"/>
      <c r="Q44" s="69"/>
      <c r="R44" s="69"/>
      <c r="S44" s="69"/>
      <c r="T44" s="69"/>
      <c r="V44" s="69" t="s">
        <v>323</v>
      </c>
      <c r="W44" s="69"/>
      <c r="X44" s="69"/>
      <c r="Y44" s="69"/>
      <c r="Z44" s="69"/>
      <c r="AA44" s="69"/>
      <c r="AC44" s="69" t="s">
        <v>324</v>
      </c>
      <c r="AD44" s="69"/>
      <c r="AE44" s="69"/>
      <c r="AF44" s="69"/>
      <c r="AG44" s="69"/>
      <c r="AH44" s="69"/>
      <c r="AJ44" s="69" t="s">
        <v>325</v>
      </c>
      <c r="AK44" s="69"/>
      <c r="AL44" s="69"/>
      <c r="AM44" s="69"/>
      <c r="AN44" s="69"/>
      <c r="AO44" s="69"/>
      <c r="AQ44" s="69" t="s">
        <v>326</v>
      </c>
      <c r="AR44" s="69"/>
      <c r="AS44" s="69"/>
      <c r="AT44" s="69"/>
      <c r="AU44" s="69"/>
      <c r="AV44" s="69"/>
      <c r="AX44" s="69" t="s">
        <v>327</v>
      </c>
      <c r="AY44" s="69"/>
      <c r="AZ44" s="69"/>
      <c r="BA44" s="69"/>
      <c r="BB44" s="69"/>
      <c r="BC44" s="69"/>
      <c r="BE44" s="69" t="s">
        <v>328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7.2293034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4.7202305999999998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272.83132999999998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1.1752515E-2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1.0016841999999999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168.28200000000001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32.077570000000001</v>
      </c>
      <c r="AX46" s="65" t="s">
        <v>330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50</v>
      </c>
      <c r="E2" s="61">
        <v>778.99710000000005</v>
      </c>
      <c r="F2" s="61">
        <v>108.29079400000001</v>
      </c>
      <c r="G2" s="61">
        <v>24.499310000000001</v>
      </c>
      <c r="H2" s="61">
        <v>13.82464</v>
      </c>
      <c r="I2" s="61">
        <v>10.674670000000001</v>
      </c>
      <c r="J2" s="61">
        <v>31.626877</v>
      </c>
      <c r="K2" s="61">
        <v>14.683299</v>
      </c>
      <c r="L2" s="61">
        <v>16.943579</v>
      </c>
      <c r="M2" s="61">
        <v>10.428952000000001</v>
      </c>
      <c r="N2" s="61">
        <v>1.2005633</v>
      </c>
      <c r="O2" s="61">
        <v>5.6400259999999998</v>
      </c>
      <c r="P2" s="61">
        <v>365.64517000000001</v>
      </c>
      <c r="Q2" s="61">
        <v>11.613204</v>
      </c>
      <c r="R2" s="61">
        <v>252.51481999999999</v>
      </c>
      <c r="S2" s="61">
        <v>49.114623999999999</v>
      </c>
      <c r="T2" s="61">
        <v>2440.8024999999998</v>
      </c>
      <c r="U2" s="61">
        <v>1.8131653000000001</v>
      </c>
      <c r="V2" s="61">
        <v>9.9192699999999991</v>
      </c>
      <c r="W2" s="61">
        <v>120.16213</v>
      </c>
      <c r="X2" s="61">
        <v>38.209747</v>
      </c>
      <c r="Y2" s="61">
        <v>0.77675309999999997</v>
      </c>
      <c r="Z2" s="61">
        <v>0.64900729999999995</v>
      </c>
      <c r="AA2" s="61">
        <v>6.9186715999999997</v>
      </c>
      <c r="AB2" s="61">
        <v>0.75667169999999995</v>
      </c>
      <c r="AC2" s="61">
        <v>234.7766</v>
      </c>
      <c r="AD2" s="61">
        <v>4.5328369999999998</v>
      </c>
      <c r="AE2" s="61">
        <v>1.0489854999999999</v>
      </c>
      <c r="AF2" s="61">
        <v>1.0079689999999999</v>
      </c>
      <c r="AG2" s="61">
        <v>240.22890000000001</v>
      </c>
      <c r="AH2" s="61">
        <v>144.44815</v>
      </c>
      <c r="AI2" s="61">
        <v>95.780749999999998</v>
      </c>
      <c r="AJ2" s="61">
        <v>494.09370000000001</v>
      </c>
      <c r="AK2" s="61">
        <v>2585.6008000000002</v>
      </c>
      <c r="AL2" s="61">
        <v>63.850940000000001</v>
      </c>
      <c r="AM2" s="61">
        <v>1403.3510000000001</v>
      </c>
      <c r="AN2" s="61">
        <v>58.297190000000001</v>
      </c>
      <c r="AO2" s="61">
        <v>7.2293034</v>
      </c>
      <c r="AP2" s="61">
        <v>4.8623250000000002</v>
      </c>
      <c r="AQ2" s="61">
        <v>2.366978</v>
      </c>
      <c r="AR2" s="61">
        <v>4.7202305999999998</v>
      </c>
      <c r="AS2" s="61">
        <v>272.83132999999998</v>
      </c>
      <c r="AT2" s="61">
        <v>1.1752515E-2</v>
      </c>
      <c r="AU2" s="61">
        <v>1.0016841999999999</v>
      </c>
      <c r="AV2" s="61">
        <v>168.28200000000001</v>
      </c>
      <c r="AW2" s="61">
        <v>32.077570000000001</v>
      </c>
      <c r="AX2" s="61">
        <v>5.7279177000000001E-2</v>
      </c>
      <c r="AY2" s="61">
        <v>0.98827213000000003</v>
      </c>
      <c r="AZ2" s="61">
        <v>140.94298000000001</v>
      </c>
      <c r="BA2" s="61">
        <v>19.535447999999999</v>
      </c>
      <c r="BB2" s="61">
        <v>5.7475953000000004</v>
      </c>
      <c r="BC2" s="61">
        <v>6.9368340000000002</v>
      </c>
      <c r="BD2" s="61">
        <v>6.8487495999999997</v>
      </c>
      <c r="BE2" s="61">
        <v>0.32923134999999998</v>
      </c>
      <c r="BF2" s="61">
        <v>1.8059404999999999</v>
      </c>
      <c r="BG2" s="61">
        <v>6.9387240000000003E-3</v>
      </c>
      <c r="BH2" s="61">
        <v>1.0749379E-2</v>
      </c>
      <c r="BI2" s="61">
        <v>8.6535269999999994E-3</v>
      </c>
      <c r="BJ2" s="61">
        <v>3.6326642999999999E-2</v>
      </c>
      <c r="BK2" s="61">
        <v>5.3374800000000001E-4</v>
      </c>
      <c r="BL2" s="61">
        <v>0.15237744</v>
      </c>
      <c r="BM2" s="61">
        <v>1.4279504000000001</v>
      </c>
      <c r="BN2" s="61">
        <v>0.45717654000000002</v>
      </c>
      <c r="BO2" s="61">
        <v>25.972776</v>
      </c>
      <c r="BP2" s="61">
        <v>3.6413066000000001</v>
      </c>
      <c r="BQ2" s="61">
        <v>7.2724156000000004</v>
      </c>
      <c r="BR2" s="61">
        <v>28.003193</v>
      </c>
      <c r="BS2" s="61">
        <v>20.607479999999999</v>
      </c>
      <c r="BT2" s="61">
        <v>4.8537426000000004</v>
      </c>
      <c r="BU2" s="61">
        <v>3.7306869999999999E-2</v>
      </c>
      <c r="BV2" s="61">
        <v>1.6309741999999999E-2</v>
      </c>
      <c r="BW2" s="61">
        <v>0.31665966000000001</v>
      </c>
      <c r="BX2" s="61">
        <v>0.57508809999999999</v>
      </c>
      <c r="BY2" s="61">
        <v>5.9966102E-2</v>
      </c>
      <c r="BZ2" s="61">
        <v>5.3622070000000003E-4</v>
      </c>
      <c r="CA2" s="61">
        <v>0.32313715999999998</v>
      </c>
      <c r="CB2" s="61">
        <v>1.0364338000000001E-2</v>
      </c>
      <c r="CC2" s="61">
        <v>0.10146575400000001</v>
      </c>
      <c r="CD2" s="61">
        <v>0.813029</v>
      </c>
      <c r="CE2" s="61">
        <v>3.0332795999999999E-2</v>
      </c>
      <c r="CF2" s="61">
        <v>8.5395104999999999E-2</v>
      </c>
      <c r="CG2" s="61">
        <v>1.2449999E-6</v>
      </c>
      <c r="CH2" s="61">
        <v>2.2678467000000001E-2</v>
      </c>
      <c r="CI2" s="61">
        <v>6.3704499999999997E-3</v>
      </c>
      <c r="CJ2" s="61">
        <v>1.7655149999999999</v>
      </c>
      <c r="CK2" s="61">
        <v>8.1254900000000008E-3</v>
      </c>
      <c r="CL2" s="61">
        <v>0.40580630000000001</v>
      </c>
      <c r="CM2" s="61">
        <v>1.3374919999999999</v>
      </c>
      <c r="CN2" s="61">
        <v>899.35900000000004</v>
      </c>
      <c r="CO2" s="61">
        <v>1559.8069</v>
      </c>
      <c r="CP2" s="61">
        <v>1120.4463000000001</v>
      </c>
      <c r="CQ2" s="61">
        <v>377.58724999999998</v>
      </c>
      <c r="CR2" s="61">
        <v>203.864</v>
      </c>
      <c r="CS2" s="61">
        <v>132.68467999999999</v>
      </c>
      <c r="CT2" s="61">
        <v>928.37616000000003</v>
      </c>
      <c r="CU2" s="61">
        <v>625.46813999999995</v>
      </c>
      <c r="CV2" s="61">
        <v>402.50925000000001</v>
      </c>
      <c r="CW2" s="61">
        <v>723.21564000000001</v>
      </c>
      <c r="CX2" s="61">
        <v>204.82333</v>
      </c>
      <c r="CY2" s="61">
        <v>1049.3081999999999</v>
      </c>
      <c r="CZ2" s="61">
        <v>613.24919999999997</v>
      </c>
      <c r="DA2" s="61">
        <v>1362.1433999999999</v>
      </c>
      <c r="DB2" s="61">
        <v>1166.2252000000001</v>
      </c>
      <c r="DC2" s="61">
        <v>1994.7849000000001</v>
      </c>
      <c r="DD2" s="61">
        <v>3797.4346</v>
      </c>
      <c r="DE2" s="61">
        <v>828.63040000000001</v>
      </c>
      <c r="DF2" s="61">
        <v>1458.3033</v>
      </c>
      <c r="DG2" s="61">
        <v>831.71339999999998</v>
      </c>
      <c r="DH2" s="61">
        <v>49.313907999999998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19.535447999999999</v>
      </c>
      <c r="B6">
        <f>BB2</f>
        <v>5.7475953000000004</v>
      </c>
      <c r="C6">
        <f>BC2</f>
        <v>6.9368340000000002</v>
      </c>
      <c r="D6">
        <f>BD2</f>
        <v>6.8487495999999997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2" sqref="H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26085</v>
      </c>
      <c r="C2" s="56">
        <f ca="1">YEAR(TODAY())-YEAR(B2)+IF(TODAY()&gt;=DATE(YEAR(TODAY()),MONTH(B2),DAY(B2)),0,-1)</f>
        <v>50</v>
      </c>
      <c r="E2" s="52">
        <v>158.9</v>
      </c>
      <c r="F2" s="53" t="s">
        <v>39</v>
      </c>
      <c r="G2" s="52">
        <v>52.8</v>
      </c>
      <c r="H2" s="51" t="s">
        <v>41</v>
      </c>
      <c r="I2" s="72">
        <f>ROUND(G3/E3^2,1)</f>
        <v>20.9</v>
      </c>
    </row>
    <row r="3" spans="1:9" x14ac:dyDescent="0.3">
      <c r="E3" s="51">
        <f>E2/100</f>
        <v>1.589</v>
      </c>
      <c r="F3" s="51" t="s">
        <v>40</v>
      </c>
      <c r="G3" s="51">
        <f>G2</f>
        <v>52.8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44538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윤순복, ID : H1901011)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09일 10:33:37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44538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50</v>
      </c>
      <c r="G12" s="137"/>
      <c r="H12" s="137"/>
      <c r="I12" s="137"/>
      <c r="K12" s="128">
        <f>'개인정보 및 신체계측 입력'!E2</f>
        <v>158.9</v>
      </c>
      <c r="L12" s="129"/>
      <c r="M12" s="122">
        <f>'개인정보 및 신체계측 입력'!G2</f>
        <v>52.8</v>
      </c>
      <c r="N12" s="123"/>
      <c r="O12" s="118" t="s">
        <v>271</v>
      </c>
      <c r="P12" s="112"/>
      <c r="Q12" s="115">
        <f>'개인정보 및 신체계측 입력'!I2</f>
        <v>20.9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윤순복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65.864000000000004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14.901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19.236000000000001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24.4</v>
      </c>
      <c r="L72" s="36" t="s">
        <v>53</v>
      </c>
      <c r="M72" s="36">
        <f>ROUND('DRIs DATA'!K8,1)</f>
        <v>7.7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33.67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82.66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38.21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50.44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30.03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172.37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72.290000000000006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2021-12-09T01:45:19Z</dcterms:modified>
</cp:coreProperties>
</file>