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7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<sst xmlns="http://schemas.openxmlformats.org/spreadsheetml/2006/main" count="692" uniqueCount="339">
  <si>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</si>
  <si>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</si>
  <si>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</si>
  <si>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</si>
  <si>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</si>
  <si>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</si>
  <si>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</si>
  <si>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</si>
  <si>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</si>
  <si>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</si>
  <si>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</si>
  <si>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</si>
  <si>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</si>
  <si>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</si>
  <si>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</si>
  <si>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</si>
  <si>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</si>
  <si>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</si>
  <si>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</si>
  <si>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</si>
  <si>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</si>
  <si>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</si>
  <si>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</si>
  <si>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</si>
  <si>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</si>
  <si>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</si>
  <si>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</si>
  <si>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</si>
  <si>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</si>
  <si>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</si>
  <si>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</si>
  <si>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</si>
  <si>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</si>
  <si>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</si>
  <si>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</si>
  <si>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</si>
  <si>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</si>
  <si>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</si>
  <si>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</si>
  <si>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</si>
  <si>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</si>
  <si>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</si>
  <si>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</si>
  <si>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</si>
  <si>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</si>
  <si>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</si>
  <si>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</si>
  <si>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</si>
  <si>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</si>
  <si>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</si>
  <si>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</si>
  <si>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</si>
  <si>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</si>
  <si>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</si>
  <si>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</si>
  <si>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</si>
  <si>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</si>
  <si>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</si>
  <si>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</si>
  <si>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</si>
  <si>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</si>
  <si>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</si>
  <si>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</si>
  <si>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</si>
  <si>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</si>
  <si>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</si>
  <si>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</si>
  <si>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</si>
  <si>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</si>
  <si>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</si>
  <si>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</si>
  <si>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</si>
  <si>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</si>
  <si>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</si>
  <si>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</si>
  <si>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</si>
  <si>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</si>
  <si>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</si>
  <si>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</si>
  <si>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</si>
  <si>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</si>
  <si>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</si>
  <si>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</si>
  <si>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</si>
  <si>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</si>
  <si>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</si>
  <si>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</si>
  <si>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</si>
  <si>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</si>
  <si>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</si>
  <si>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</si>
  <si>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</si>
  <si>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</si>
  <si>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</si>
  <si>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</si>
  <si>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</si>
  <si>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</si>
  <si>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</si>
  <si>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</si>
  <si>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</si>
  <si>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</si>
  <si>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</si>
  <si>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</si>
  <si>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</si>
  <si>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</si>
  <si>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</si>
  <si>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</si>
  <si>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</si>
  <si>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</si>
  <si>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</si>
  <si>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</si>
  <si>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</si>
  <si>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</si>
  <si>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</si>
  <si>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</si>
  <si>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</si>
  <si>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</si>
  <si>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</si>
  <si>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</si>
  <si>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</si>
  <si>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</si>
  <si>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</si>
  <si>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</si>
  <si>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</si>
  <si>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</si>
  <si>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</si>
  <si>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</si>
  <si>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</si>
  <si>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</si>
  <si>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</si>
  <si>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</si>
  <si>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</si>
  <si>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</si>
  <si>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</si>
  <si>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</si>
  <si>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</si>
  <si>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</si>
  <si>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</si>
  <si>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</si>
  <si>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</si>
  <si>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</si>
  <si>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</si>
  <si>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</si>
  <si>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</si>
  <si>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</si>
  <si>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</si>
  <si>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</si>
  <si>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</si>
  <si>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</si>
  <si>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</si>
  <si>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</si>
  <si>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</si>
  <si>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</si>
  <si>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</si>
  <si>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</si>
  <si>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</si>
  <si>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</si>
  <si>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</si>
  <si>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</si>
  <si>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</si>
  <si>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</si>
  <si>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</si>
  <si>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</si>
  <si>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</si>
  <si>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</si>
  <si>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</si>
  <si>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</si>
  <si>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</si>
  <si>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</si>
  <si>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</si>
  <si>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</si>
  <si>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</si>
  <si>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</si>
  <si>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</si>
  <si>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</si>
  <si>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</si>
  <si>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</si>
  <si>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</si>
  <si>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</si>
  <si>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</si>
  <si>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</si>
  <si>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</si>
  <si>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</si>
  <si>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</si>
  <si>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</si>
  <si>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</si>
  <si>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</si>
  <si>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</si>
  <si>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</si>
  <si>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</si>
  <si>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</si>
  <si>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</si>
  <si>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</si>
  <si>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</si>
  <si>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</si>
  <si>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</si>
  <si>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</si>
  <si>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</si>
  <si>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</si>
  <si>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</si>
  <si>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</si>
  <si>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</si>
  <si>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</si>
  <si>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</si>
  <si>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</si>
  <si>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</si>
  <si>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</si>
  <si>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</si>
  <si>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</si>
  <si>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</si>
  <si>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</si>
  <si>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</si>
  <si>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</si>
  <si>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</si>
  <si>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</si>
  <si>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</si>
  <si>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</si>
  <si>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</si>
  <si>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</si>
  <si>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</si>
  <si>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</si>
  <si>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</si>
  <si>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</si>
  <si>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</si>
  <si>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</si>
  <si>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</si>
  <si>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</si>
  <si>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</si>
  <si>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</si>
  <si>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</si>
  <si>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</si>
  <si>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</si>
  <si>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</si>
  <si>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</si>
  <si>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</si>
  <si>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</si>
  <si>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</si>
  <si>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</si>
  <si>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</si>
  <si>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</si>
  <si>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</si>
  <si>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</si>
  <si>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</si>
  <si>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</si>
  <si>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</si>
  <si>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</si>
  <si>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</si>
  <si>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</si>
  <si>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</si>
  <si>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</si>
  <si>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</si>
  <si>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</si>
  <si>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</si>
  <si>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</si>
  <si>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</si>
  <si>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</si>
  <si>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</si>
  <si>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</si>
  <si>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</si>
  <si>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</si>
  <si>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</si>
  <si>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</si>
  <si>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</si>
  <si>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</si>
  <si>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</si>
  <si>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</si>
  <si>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</si>
  <si>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</si>
  <si>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</si>
  <si>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</si>
  <si>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</si>
  <si>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</si>
  <si>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</si>
  <si>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</si>
  <si>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</si>
  <si>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</si>
  <si>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</si>
  <si>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</si>
  <si>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</si>
  <si>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</si>
  <si>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</si>
  <si>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</si>
  <si>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</si>
  <si>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</si>
  <si>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</si>
  <si>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</si>
  <si>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</si>
  <si>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</si>
  <si>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</si>
  <si>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</si>
  <si>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</si>
  <si>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</si>
  <si>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</si>
  <si>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</si>
  <si>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</si>
  <si>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</si>
  <si>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</si>
  <si>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</si>
  <si>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</si>
  <si>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</si>
  <si>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</si>
  <si>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</si>
  <si>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</si>
  <si>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</si>
  <si>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</si>
  <si>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</si>
  <si>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</si>
  <si>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</si>
  <si>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</si>
  <si>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</si>
  <si>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</si>
  <si>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</si>
  <si>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</si>
  <si>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</si>
  <si>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</si>
  <si>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</si>
  <si>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</si>
  <si>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</si>
  <si>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</si>
  <si>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</si>
  <si>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</si>
  <si>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</si>
  <si>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</si>
  <si>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</si>
  <si>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</si>
  <si>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</si>
  <si>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</si>
  <si>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</si>
  <si>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</si>
  <si>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</si>
  <si>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</si>
  <si>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</si>
  <si>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</si>
  <si>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</si>
  <si>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</si>
  <si>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박혜경, ID : H1901018)</t>
  </si>
  <si>
    <t>2021년 12월 14일 10:46:36</t>
  </si>
  <si>
    <t>H1901018</t>
  </si>
  <si>
    <t>박혜경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</si>
</sst>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68.839240000000004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83520"/>
        <c:axId val="521085480"/>
      </c:barChart>
      <c:catAx>
        <c:axId val="52108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85480"/>
        <c:crosses val="autoZero"/>
        <c:auto val="1"/>
        <c:lblAlgn val="ctr"/>
        <c:lblOffset val="100"/>
        <c:noMultiLvlLbl val="0"/>
      </c:catAx>
      <c:valAx>
        <c:axId val="52108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8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1.7129460000000001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11480"/>
        <c:axId val="528709912"/>
      </c:barChart>
      <c:catAx>
        <c:axId val="528711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709912"/>
        <c:crosses val="autoZero"/>
        <c:auto val="1"/>
        <c:lblAlgn val="ctr"/>
        <c:lblOffset val="100"/>
        <c:noMultiLvlLbl val="0"/>
      </c:catAx>
      <c:valAx>
        <c:axId val="528709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1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0.40791437000000003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91120"/>
        <c:axId val="524788376"/>
      </c:barChart>
      <c:catAx>
        <c:axId val="52479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88376"/>
        <c:crosses val="autoZero"/>
        <c:auto val="1"/>
        <c:lblAlgn val="ctr"/>
        <c:lblOffset val="100"/>
        <c:noMultiLvlLbl val="0"/>
      </c:catAx>
      <c:valAx>
        <c:axId val="524788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9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1398.1547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85632"/>
        <c:axId val="524789944"/>
      </c:barChart>
      <c:catAx>
        <c:axId val="52478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89944"/>
        <c:crosses val="autoZero"/>
        <c:auto val="1"/>
        <c:lblAlgn val="ctr"/>
        <c:lblOffset val="100"/>
        <c:noMultiLvlLbl val="0"/>
      </c:catAx>
      <c:valAx>
        <c:axId val="524789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8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4801.9546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89160"/>
        <c:axId val="524790336"/>
      </c:barChart>
      <c:catAx>
        <c:axId val="52478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90336"/>
        <c:crosses val="autoZero"/>
        <c:auto val="1"/>
        <c:lblAlgn val="ctr"/>
        <c:lblOffset val="100"/>
        <c:noMultiLvlLbl val="0"/>
      </c:catAx>
      <c:valAx>
        <c:axId val="5247903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8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288.93628000000001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88768"/>
        <c:axId val="524789552"/>
      </c:barChart>
      <c:catAx>
        <c:axId val="52478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89552"/>
        <c:crosses val="autoZero"/>
        <c:auto val="1"/>
        <c:lblAlgn val="ctr"/>
        <c:lblOffset val="100"/>
        <c:noMultiLvlLbl val="0"/>
      </c:catAx>
      <c:valAx>
        <c:axId val="52478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8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145.30508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91512"/>
        <c:axId val="524791904"/>
      </c:barChart>
      <c:catAx>
        <c:axId val="52479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91904"/>
        <c:crosses val="autoZero"/>
        <c:auto val="1"/>
        <c:lblAlgn val="ctr"/>
        <c:lblOffset val="100"/>
        <c:noMultiLvlLbl val="0"/>
      </c:catAx>
      <c:valAx>
        <c:axId val="524791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9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13.040202000000001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84848"/>
        <c:axId val="524786024"/>
      </c:barChart>
      <c:catAx>
        <c:axId val="52478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86024"/>
        <c:crosses val="autoZero"/>
        <c:auto val="1"/>
        <c:lblAlgn val="ctr"/>
        <c:lblOffset val="100"/>
        <c:noMultiLvlLbl val="0"/>
      </c:catAx>
      <c:valAx>
        <c:axId val="524786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8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588.87714000000005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87984"/>
        <c:axId val="527183400"/>
      </c:barChart>
      <c:catAx>
        <c:axId val="52478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183400"/>
        <c:crosses val="autoZero"/>
        <c:auto val="1"/>
        <c:lblAlgn val="ctr"/>
        <c:lblOffset val="100"/>
        <c:noMultiLvlLbl val="0"/>
      </c:catAx>
      <c:valAx>
        <c:axId val="5271834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8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0.15566729000000001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182616"/>
        <c:axId val="527181048"/>
      </c:barChart>
      <c:catAx>
        <c:axId val="527182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181048"/>
        <c:crosses val="autoZero"/>
        <c:auto val="1"/>
        <c:lblAlgn val="ctr"/>
        <c:lblOffset val="100"/>
        <c:noMultiLvlLbl val="0"/>
      </c:catAx>
      <c:valAx>
        <c:axId val="527181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18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5.531962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185752"/>
        <c:axId val="527186536"/>
      </c:barChart>
      <c:catAx>
        <c:axId val="52718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186536"/>
        <c:crosses val="autoZero"/>
        <c:auto val="1"/>
        <c:lblAlgn val="ctr"/>
        <c:lblOffset val="100"/>
        <c:noMultiLvlLbl val="0"/>
      </c:catAx>
      <c:valAx>
        <c:axId val="527186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18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39.706710000000001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83128"/>
        <c:axId val="521083912"/>
      </c:barChart>
      <c:catAx>
        <c:axId val="52108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83912"/>
        <c:crosses val="autoZero"/>
        <c:auto val="1"/>
        <c:lblAlgn val="ctr"/>
        <c:lblOffset val="100"/>
        <c:noMultiLvlLbl val="0"/>
      </c:catAx>
      <c:valAx>
        <c:axId val="521083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8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88.395089999999996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187320"/>
        <c:axId val="527184576"/>
      </c:barChart>
      <c:catAx>
        <c:axId val="52718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184576"/>
        <c:crosses val="autoZero"/>
        <c:auto val="1"/>
        <c:lblAlgn val="ctr"/>
        <c:lblOffset val="100"/>
        <c:noMultiLvlLbl val="0"/>
      </c:catAx>
      <c:valAx>
        <c:axId val="52718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18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83.528099999999995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183008"/>
        <c:axId val="527180656"/>
      </c:barChart>
      <c:catAx>
        <c:axId val="52718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180656"/>
        <c:crosses val="autoZero"/>
        <c:auto val="1"/>
        <c:lblAlgn val="ctr"/>
        <c:lblOffset val="100"/>
        <c:noMultiLvlLbl val="0"/>
      </c:catAx>
      <c:valAx>
        <c:axId val="527180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18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10.297000000000001</c:v>
                </c:pt>
                <c:pt idx="1">
                  <c:v>5.7939999999999996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7183792"/>
        <c:axId val="527184184"/>
      </c:barChart>
      <c:catAx>
        <c:axId val="52718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184184"/>
        <c:crosses val="autoZero"/>
        <c:auto val="1"/>
        <c:lblAlgn val="ctr"/>
        <c:lblOffset val="100"/>
        <c:noMultiLvlLbl val="0"/>
      </c:catAx>
      <c:valAx>
        <c:axId val="527184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18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6.0970006000000003</c:v>
                </c:pt>
                <c:pt idx="1">
                  <c:v>6.6805972999999996</c:v>
                </c:pt>
                <c:pt idx="2">
                  <c:v>6.6606079999999999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1092.6965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186144"/>
        <c:axId val="527186928"/>
      </c:barChart>
      <c:catAx>
        <c:axId val="52718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186928"/>
        <c:crosses val="autoZero"/>
        <c:auto val="1"/>
        <c:lblAlgn val="ctr"/>
        <c:lblOffset val="100"/>
        <c:noMultiLvlLbl val="0"/>
      </c:catAx>
      <c:valAx>
        <c:axId val="527186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18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23.147525999999999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535048"/>
        <c:axId val="528532304"/>
      </c:barChart>
      <c:catAx>
        <c:axId val="52853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32304"/>
        <c:crosses val="autoZero"/>
        <c:auto val="1"/>
        <c:lblAlgn val="ctr"/>
        <c:lblOffset val="100"/>
        <c:noMultiLvlLbl val="0"/>
      </c:catAx>
      <c:valAx>
        <c:axId val="528532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3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81.613</c:v>
                </c:pt>
                <c:pt idx="1">
                  <c:v>5.4690000000000003</c:v>
                </c:pt>
                <c:pt idx="2">
                  <c:v>12.917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8536224"/>
        <c:axId val="528533088"/>
      </c:barChart>
      <c:catAx>
        <c:axId val="52853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33088"/>
        <c:crosses val="autoZero"/>
        <c:auto val="1"/>
        <c:lblAlgn val="ctr"/>
        <c:lblOffset val="100"/>
        <c:noMultiLvlLbl val="0"/>
      </c:catAx>
      <c:valAx>
        <c:axId val="528533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3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2361.33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537792"/>
        <c:axId val="528535440"/>
      </c:barChart>
      <c:catAx>
        <c:axId val="5285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35440"/>
        <c:crosses val="autoZero"/>
        <c:auto val="1"/>
        <c:lblAlgn val="ctr"/>
        <c:lblOffset val="100"/>
        <c:noMultiLvlLbl val="0"/>
      </c:catAx>
      <c:valAx>
        <c:axId val="528535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3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188.84258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538184"/>
        <c:axId val="528535832"/>
      </c:barChart>
      <c:catAx>
        <c:axId val="52853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35832"/>
        <c:crosses val="autoZero"/>
        <c:auto val="1"/>
        <c:lblAlgn val="ctr"/>
        <c:lblOffset val="100"/>
        <c:noMultiLvlLbl val="0"/>
      </c:catAx>
      <c:valAx>
        <c:axId val="528535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3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852.69524999999999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533480"/>
        <c:axId val="528534656"/>
      </c:barChart>
      <c:catAx>
        <c:axId val="52853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34656"/>
        <c:crosses val="autoZero"/>
        <c:auto val="1"/>
        <c:lblAlgn val="ctr"/>
        <c:lblOffset val="100"/>
        <c:noMultiLvlLbl val="0"/>
      </c:catAx>
      <c:valAx>
        <c:axId val="52853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3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2.2157694999999999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84696"/>
        <c:axId val="521085088"/>
      </c:barChart>
      <c:catAx>
        <c:axId val="52108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85088"/>
        <c:crosses val="autoZero"/>
        <c:auto val="1"/>
        <c:lblAlgn val="ctr"/>
        <c:lblOffset val="100"/>
        <c:noMultiLvlLbl val="0"/>
      </c:catAx>
      <c:valAx>
        <c:axId val="52108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8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13904.210999999999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531520"/>
        <c:axId val="528537400"/>
      </c:barChart>
      <c:catAx>
        <c:axId val="52853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37400"/>
        <c:crosses val="autoZero"/>
        <c:auto val="1"/>
        <c:lblAlgn val="ctr"/>
        <c:lblOffset val="100"/>
        <c:noMultiLvlLbl val="0"/>
      </c:catAx>
      <c:valAx>
        <c:axId val="52853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3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23.395689000000001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536616"/>
        <c:axId val="534729368"/>
      </c:barChart>
      <c:catAx>
        <c:axId val="52853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729368"/>
        <c:crosses val="autoZero"/>
        <c:auto val="1"/>
        <c:lblAlgn val="ctr"/>
        <c:lblOffset val="100"/>
        <c:noMultiLvlLbl val="0"/>
      </c:catAx>
      <c:valAx>
        <c:axId val="53472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3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2.0853948999999998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725840"/>
        <c:axId val="534726232"/>
      </c:barChart>
      <c:catAx>
        <c:axId val="53472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726232"/>
        <c:crosses val="autoZero"/>
        <c:auto val="1"/>
        <c:lblAlgn val="ctr"/>
        <c:lblOffset val="100"/>
        <c:noMultiLvlLbl val="0"/>
      </c:catAx>
      <c:valAx>
        <c:axId val="53472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72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649.96900000000005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15792"/>
        <c:axId val="528713048"/>
      </c:barChart>
      <c:catAx>
        <c:axId val="52871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713048"/>
        <c:crosses val="autoZero"/>
        <c:auto val="1"/>
        <c:lblAlgn val="ctr"/>
        <c:lblOffset val="100"/>
        <c:noMultiLvlLbl val="0"/>
      </c:catAx>
      <c:valAx>
        <c:axId val="528713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1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1.8570495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10304"/>
        <c:axId val="528715008"/>
      </c:barChart>
      <c:catAx>
        <c:axId val="52871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715008"/>
        <c:crosses val="autoZero"/>
        <c:auto val="1"/>
        <c:lblAlgn val="ctr"/>
        <c:lblOffset val="100"/>
        <c:noMultiLvlLbl val="0"/>
      </c:catAx>
      <c:valAx>
        <c:axId val="528715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1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22.812822000000001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14224"/>
        <c:axId val="528712264"/>
      </c:barChart>
      <c:catAx>
        <c:axId val="52871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712264"/>
        <c:crosses val="autoZero"/>
        <c:auto val="1"/>
        <c:lblAlgn val="ctr"/>
        <c:lblOffset val="100"/>
        <c:noMultiLvlLbl val="0"/>
      </c:catAx>
      <c:valAx>
        <c:axId val="528712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1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2.0853948999999998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13832"/>
        <c:axId val="528711872"/>
      </c:barChart>
      <c:catAx>
        <c:axId val="52871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711872"/>
        <c:crosses val="autoZero"/>
        <c:auto val="1"/>
        <c:lblAlgn val="ctr"/>
        <c:lblOffset val="100"/>
        <c:noMultiLvlLbl val="0"/>
      </c:catAx>
      <c:valAx>
        <c:axId val="528711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1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977.72326999999996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15400"/>
        <c:axId val="528714616"/>
      </c:barChart>
      <c:catAx>
        <c:axId val="52871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714616"/>
        <c:crosses val="autoZero"/>
        <c:auto val="1"/>
        <c:lblAlgn val="ctr"/>
        <c:lblOffset val="100"/>
        <c:noMultiLvlLbl val="0"/>
      </c:catAx>
      <c:valAx>
        <c:axId val="528714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1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9.7833509999999997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09128"/>
        <c:axId val="528710696"/>
      </c:barChart>
      <c:catAx>
        <c:axId val="52870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710696"/>
        <c:crosses val="autoZero"/>
        <c:auto val="1"/>
        <c:lblAlgn val="ctr"/>
        <c:lblOffset val="100"/>
        <c:noMultiLvlLbl val="0"/>
      </c:catAx>
      <c:valAx>
        <c:axId val="528710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09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박혜경, ID : H1901018)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14일 10:46:36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2361.33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68.839240000000004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39.706710000000001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81.613</v>
      </c>
      <c r="G8" s="59">
        <f>'DRIs DATA 입력'!G8</f>
        <v>5.4690000000000003</v>
      </c>
      <c r="H8" s="59">
        <f>'DRIs DATA 입력'!H8</f>
        <v>12.917</v>
      </c>
      <c r="I8" s="46"/>
      <c r="J8" s="59" t="s">
        <v>216</v>
      </c>
      <c r="K8" s="59">
        <f>'DRIs DATA 입력'!K8</f>
        <v>10.297000000000001</v>
      </c>
      <c r="L8" s="59">
        <f>'DRIs DATA 입력'!L8</f>
        <v>5.7939999999999996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1092.6965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23.147525999999999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2.2157694999999999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649.96900000000005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188.84258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2.2375596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1.8570495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22.812822000000001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2.0853948999999998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977.72326999999996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9.7833509999999997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1.7129460000000001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0.40791437000000003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852.69524999999999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1398.1547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13904.210999999999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4801.9546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288.93628000000001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145.30508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23.395689000000001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13.040202000000001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588.87714000000005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0.15566729000000001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5.531962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88.395089999999996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83.528099999999995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6" sqref="J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335</v>
      </c>
      <c r="G1" s="62" t="s">
        <v>278</v>
      </c>
      <c r="H1" s="61" t="s">
        <v>336</v>
      </c>
    </row>
    <row r="3" spans="1:27" x14ac:dyDescent="0.3">
      <c r="A3" s="68" t="s">
        <v>279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280</v>
      </c>
      <c r="B4" s="67"/>
      <c r="C4" s="67"/>
      <c r="E4" s="69" t="s">
        <v>281</v>
      </c>
      <c r="F4" s="70"/>
      <c r="G4" s="70"/>
      <c r="H4" s="71"/>
      <c r="J4" s="69" t="s">
        <v>282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284</v>
      </c>
      <c r="C5" s="65" t="s">
        <v>285</v>
      </c>
      <c r="E5" s="65"/>
      <c r="F5" s="65" t="s">
        <v>50</v>
      </c>
      <c r="G5" s="65" t="s">
        <v>286</v>
      </c>
      <c r="H5" s="65" t="s">
        <v>46</v>
      </c>
      <c r="J5" s="65"/>
      <c r="K5" s="65" t="s">
        <v>287</v>
      </c>
      <c r="L5" s="65" t="s">
        <v>288</v>
      </c>
      <c r="N5" s="65"/>
      <c r="O5" s="65" t="s">
        <v>289</v>
      </c>
      <c r="P5" s="65" t="s">
        <v>290</v>
      </c>
      <c r="Q5" s="65" t="s">
        <v>291</v>
      </c>
      <c r="R5" s="65" t="s">
        <v>292</v>
      </c>
      <c r="S5" s="65" t="s">
        <v>285</v>
      </c>
      <c r="U5" s="65"/>
      <c r="V5" s="65" t="s">
        <v>289</v>
      </c>
      <c r="W5" s="65" t="s">
        <v>290</v>
      </c>
      <c r="X5" s="65" t="s">
        <v>291</v>
      </c>
      <c r="Y5" s="65" t="s">
        <v>292</v>
      </c>
      <c r="Z5" s="65" t="s">
        <v>285</v>
      </c>
    </row>
    <row r="6" spans="1:27" x14ac:dyDescent="0.3">
      <c r="A6" s="65" t="s">
        <v>280</v>
      </c>
      <c r="B6" s="65">
        <v>1800</v>
      </c>
      <c r="C6" s="65">
        <v>2361.33</v>
      </c>
      <c r="E6" s="65" t="s">
        <v>293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294</v>
      </c>
      <c r="O6" s="65">
        <v>40</v>
      </c>
      <c r="P6" s="65">
        <v>50</v>
      </c>
      <c r="Q6" s="65">
        <v>0</v>
      </c>
      <c r="R6" s="65">
        <v>0</v>
      </c>
      <c r="S6" s="65">
        <v>68.839240000000004</v>
      </c>
      <c r="U6" s="65" t="s">
        <v>295</v>
      </c>
      <c r="V6" s="65">
        <v>0</v>
      </c>
      <c r="W6" s="65">
        <v>0</v>
      </c>
      <c r="X6" s="65">
        <v>20</v>
      </c>
      <c r="Y6" s="65">
        <v>0</v>
      </c>
      <c r="Z6" s="65">
        <v>39.706710000000001</v>
      </c>
    </row>
    <row r="7" spans="1:27" x14ac:dyDescent="0.3">
      <c r="E7" s="65" t="s">
        <v>296</v>
      </c>
      <c r="F7" s="65">
        <v>65</v>
      </c>
      <c r="G7" s="65">
        <v>30</v>
      </c>
      <c r="H7" s="65">
        <v>20</v>
      </c>
      <c r="J7" s="65" t="s">
        <v>296</v>
      </c>
      <c r="K7" s="65">
        <v>1</v>
      </c>
      <c r="L7" s="65">
        <v>10</v>
      </c>
    </row>
    <row r="8" spans="1:27" x14ac:dyDescent="0.3">
      <c r="E8" s="65" t="s">
        <v>297</v>
      </c>
      <c r="F8" s="65">
        <v>81.613</v>
      </c>
      <c r="G8" s="65">
        <v>5.4690000000000003</v>
      </c>
      <c r="H8" s="65">
        <v>12.917</v>
      </c>
      <c r="J8" s="65" t="s">
        <v>297</v>
      </c>
      <c r="K8" s="65">
        <v>10.297000000000001</v>
      </c>
      <c r="L8" s="65">
        <v>5.7939999999999996</v>
      </c>
    </row>
    <row r="13" spans="1:27" x14ac:dyDescent="0.3">
      <c r="A13" s="66" t="s">
        <v>298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299</v>
      </c>
      <c r="B14" s="67"/>
      <c r="C14" s="67"/>
      <c r="D14" s="67"/>
      <c r="E14" s="67"/>
      <c r="F14" s="67"/>
      <c r="H14" s="67" t="s">
        <v>300</v>
      </c>
      <c r="I14" s="67"/>
      <c r="J14" s="67"/>
      <c r="K14" s="67"/>
      <c r="L14" s="67"/>
      <c r="M14" s="67"/>
      <c r="O14" s="67" t="s">
        <v>301</v>
      </c>
      <c r="P14" s="67"/>
      <c r="Q14" s="67"/>
      <c r="R14" s="67"/>
      <c r="S14" s="67"/>
      <c r="T14" s="67"/>
      <c r="V14" s="67" t="s">
        <v>302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289</v>
      </c>
      <c r="C15" s="65" t="s">
        <v>290</v>
      </c>
      <c r="D15" s="65" t="s">
        <v>291</v>
      </c>
      <c r="E15" s="65" t="s">
        <v>292</v>
      </c>
      <c r="F15" s="65" t="s">
        <v>285</v>
      </c>
      <c r="H15" s="65"/>
      <c r="I15" s="65" t="s">
        <v>289</v>
      </c>
      <c r="J15" s="65" t="s">
        <v>290</v>
      </c>
      <c r="K15" s="65" t="s">
        <v>291</v>
      </c>
      <c r="L15" s="65" t="s">
        <v>292</v>
      </c>
      <c r="M15" s="65" t="s">
        <v>285</v>
      </c>
      <c r="O15" s="65"/>
      <c r="P15" s="65" t="s">
        <v>289</v>
      </c>
      <c r="Q15" s="65" t="s">
        <v>290</v>
      </c>
      <c r="R15" s="65" t="s">
        <v>291</v>
      </c>
      <c r="S15" s="65" t="s">
        <v>292</v>
      </c>
      <c r="T15" s="65" t="s">
        <v>285</v>
      </c>
      <c r="V15" s="65"/>
      <c r="W15" s="65" t="s">
        <v>289</v>
      </c>
      <c r="X15" s="65" t="s">
        <v>290</v>
      </c>
      <c r="Y15" s="65" t="s">
        <v>291</v>
      </c>
      <c r="Z15" s="65" t="s">
        <v>292</v>
      </c>
      <c r="AA15" s="65" t="s">
        <v>285</v>
      </c>
    </row>
    <row r="16" spans="1:27" x14ac:dyDescent="0.3">
      <c r="A16" s="65" t="s">
        <v>303</v>
      </c>
      <c r="B16" s="65">
        <v>430</v>
      </c>
      <c r="C16" s="65">
        <v>600</v>
      </c>
      <c r="D16" s="65">
        <v>0</v>
      </c>
      <c r="E16" s="65">
        <v>3000</v>
      </c>
      <c r="F16" s="65">
        <v>1092.6965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23.147525999999999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2.2157694999999999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649.96900000000005</v>
      </c>
    </row>
    <row r="23" spans="1:62" x14ac:dyDescent="0.3">
      <c r="A23" s="66" t="s">
        <v>304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305</v>
      </c>
      <c r="B24" s="67"/>
      <c r="C24" s="67"/>
      <c r="D24" s="67"/>
      <c r="E24" s="67"/>
      <c r="F24" s="67"/>
      <c r="H24" s="67" t="s">
        <v>306</v>
      </c>
      <c r="I24" s="67"/>
      <c r="J24" s="67"/>
      <c r="K24" s="67"/>
      <c r="L24" s="67"/>
      <c r="M24" s="67"/>
      <c r="O24" s="67" t="s">
        <v>307</v>
      </c>
      <c r="P24" s="67"/>
      <c r="Q24" s="67"/>
      <c r="R24" s="67"/>
      <c r="S24" s="67"/>
      <c r="T24" s="67"/>
      <c r="V24" s="67" t="s">
        <v>308</v>
      </c>
      <c r="W24" s="67"/>
      <c r="X24" s="67"/>
      <c r="Y24" s="67"/>
      <c r="Z24" s="67"/>
      <c r="AA24" s="67"/>
      <c r="AC24" s="67" t="s">
        <v>309</v>
      </c>
      <c r="AD24" s="67"/>
      <c r="AE24" s="67"/>
      <c r="AF24" s="67"/>
      <c r="AG24" s="67"/>
      <c r="AH24" s="67"/>
      <c r="AJ24" s="67" t="s">
        <v>310</v>
      </c>
      <c r="AK24" s="67"/>
      <c r="AL24" s="67"/>
      <c r="AM24" s="67"/>
      <c r="AN24" s="67"/>
      <c r="AO24" s="67"/>
      <c r="AQ24" s="67" t="s">
        <v>311</v>
      </c>
      <c r="AR24" s="67"/>
      <c r="AS24" s="67"/>
      <c r="AT24" s="67"/>
      <c r="AU24" s="67"/>
      <c r="AV24" s="67"/>
      <c r="AX24" s="67" t="s">
        <v>312</v>
      </c>
      <c r="AY24" s="67"/>
      <c r="AZ24" s="67"/>
      <c r="BA24" s="67"/>
      <c r="BB24" s="67"/>
      <c r="BC24" s="67"/>
      <c r="BE24" s="67" t="s">
        <v>313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289</v>
      </c>
      <c r="C25" s="65" t="s">
        <v>290</v>
      </c>
      <c r="D25" s="65" t="s">
        <v>291</v>
      </c>
      <c r="E25" s="65" t="s">
        <v>292</v>
      </c>
      <c r="F25" s="65" t="s">
        <v>285</v>
      </c>
      <c r="H25" s="65"/>
      <c r="I25" s="65" t="s">
        <v>289</v>
      </c>
      <c r="J25" s="65" t="s">
        <v>290</v>
      </c>
      <c r="K25" s="65" t="s">
        <v>291</v>
      </c>
      <c r="L25" s="65" t="s">
        <v>292</v>
      </c>
      <c r="M25" s="65" t="s">
        <v>285</v>
      </c>
      <c r="O25" s="65"/>
      <c r="P25" s="65" t="s">
        <v>289</v>
      </c>
      <c r="Q25" s="65" t="s">
        <v>290</v>
      </c>
      <c r="R25" s="65" t="s">
        <v>291</v>
      </c>
      <c r="S25" s="65" t="s">
        <v>292</v>
      </c>
      <c r="T25" s="65" t="s">
        <v>285</v>
      </c>
      <c r="V25" s="65"/>
      <c r="W25" s="65" t="s">
        <v>289</v>
      </c>
      <c r="X25" s="65" t="s">
        <v>290</v>
      </c>
      <c r="Y25" s="65" t="s">
        <v>291</v>
      </c>
      <c r="Z25" s="65" t="s">
        <v>292</v>
      </c>
      <c r="AA25" s="65" t="s">
        <v>285</v>
      </c>
      <c r="AC25" s="65"/>
      <c r="AD25" s="65" t="s">
        <v>289</v>
      </c>
      <c r="AE25" s="65" t="s">
        <v>290</v>
      </c>
      <c r="AF25" s="65" t="s">
        <v>291</v>
      </c>
      <c r="AG25" s="65" t="s">
        <v>292</v>
      </c>
      <c r="AH25" s="65" t="s">
        <v>285</v>
      </c>
      <c r="AJ25" s="65"/>
      <c r="AK25" s="65" t="s">
        <v>289</v>
      </c>
      <c r="AL25" s="65" t="s">
        <v>290</v>
      </c>
      <c r="AM25" s="65" t="s">
        <v>291</v>
      </c>
      <c r="AN25" s="65" t="s">
        <v>292</v>
      </c>
      <c r="AO25" s="65" t="s">
        <v>285</v>
      </c>
      <c r="AQ25" s="65"/>
      <c r="AR25" s="65" t="s">
        <v>289</v>
      </c>
      <c r="AS25" s="65" t="s">
        <v>290</v>
      </c>
      <c r="AT25" s="65" t="s">
        <v>291</v>
      </c>
      <c r="AU25" s="65" t="s">
        <v>292</v>
      </c>
      <c r="AV25" s="65" t="s">
        <v>285</v>
      </c>
      <c r="AX25" s="65"/>
      <c r="AY25" s="65" t="s">
        <v>289</v>
      </c>
      <c r="AZ25" s="65" t="s">
        <v>290</v>
      </c>
      <c r="BA25" s="65" t="s">
        <v>291</v>
      </c>
      <c r="BB25" s="65" t="s">
        <v>292</v>
      </c>
      <c r="BC25" s="65" t="s">
        <v>285</v>
      </c>
      <c r="BE25" s="65"/>
      <c r="BF25" s="65" t="s">
        <v>289</v>
      </c>
      <c r="BG25" s="65" t="s">
        <v>290</v>
      </c>
      <c r="BH25" s="65" t="s">
        <v>291</v>
      </c>
      <c r="BI25" s="65" t="s">
        <v>292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188.84258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2.2375596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1.8570495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22.812822000000001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2.0853948999999998</v>
      </c>
      <c r="AJ26" s="65" t="s">
        <v>314</v>
      </c>
      <c r="AK26" s="65">
        <v>320</v>
      </c>
      <c r="AL26" s="65">
        <v>400</v>
      </c>
      <c r="AM26" s="65">
        <v>0</v>
      </c>
      <c r="AN26" s="65">
        <v>1000</v>
      </c>
      <c r="AO26" s="65">
        <v>977.72326999999996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9.7833509999999997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1.7129460000000001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0.40791437000000003</v>
      </c>
    </row>
    <row r="33" spans="1:68" x14ac:dyDescent="0.3">
      <c r="A33" s="66" t="s">
        <v>315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316</v>
      </c>
      <c r="B34" s="67"/>
      <c r="C34" s="67"/>
      <c r="D34" s="67"/>
      <c r="E34" s="67"/>
      <c r="F34" s="67"/>
      <c r="H34" s="67" t="s">
        <v>317</v>
      </c>
      <c r="I34" s="67"/>
      <c r="J34" s="67"/>
      <c r="K34" s="67"/>
      <c r="L34" s="67"/>
      <c r="M34" s="67"/>
      <c r="O34" s="67" t="s">
        <v>318</v>
      </c>
      <c r="P34" s="67"/>
      <c r="Q34" s="67"/>
      <c r="R34" s="67"/>
      <c r="S34" s="67"/>
      <c r="T34" s="67"/>
      <c r="V34" s="67" t="s">
        <v>319</v>
      </c>
      <c r="W34" s="67"/>
      <c r="X34" s="67"/>
      <c r="Y34" s="67"/>
      <c r="Z34" s="67"/>
      <c r="AA34" s="67"/>
      <c r="AC34" s="67" t="s">
        <v>320</v>
      </c>
      <c r="AD34" s="67"/>
      <c r="AE34" s="67"/>
      <c r="AF34" s="67"/>
      <c r="AG34" s="67"/>
      <c r="AH34" s="67"/>
      <c r="AJ34" s="67" t="s">
        <v>321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289</v>
      </c>
      <c r="C35" s="65" t="s">
        <v>290</v>
      </c>
      <c r="D35" s="65" t="s">
        <v>291</v>
      </c>
      <c r="E35" s="65" t="s">
        <v>292</v>
      </c>
      <c r="F35" s="65" t="s">
        <v>285</v>
      </c>
      <c r="H35" s="65"/>
      <c r="I35" s="65" t="s">
        <v>289</v>
      </c>
      <c r="J35" s="65" t="s">
        <v>290</v>
      </c>
      <c r="K35" s="65" t="s">
        <v>291</v>
      </c>
      <c r="L35" s="65" t="s">
        <v>292</v>
      </c>
      <c r="M35" s="65" t="s">
        <v>285</v>
      </c>
      <c r="O35" s="65"/>
      <c r="P35" s="65" t="s">
        <v>289</v>
      </c>
      <c r="Q35" s="65" t="s">
        <v>290</v>
      </c>
      <c r="R35" s="65" t="s">
        <v>291</v>
      </c>
      <c r="S35" s="65" t="s">
        <v>292</v>
      </c>
      <c r="T35" s="65" t="s">
        <v>285</v>
      </c>
      <c r="V35" s="65"/>
      <c r="W35" s="65" t="s">
        <v>289</v>
      </c>
      <c r="X35" s="65" t="s">
        <v>290</v>
      </c>
      <c r="Y35" s="65" t="s">
        <v>291</v>
      </c>
      <c r="Z35" s="65" t="s">
        <v>292</v>
      </c>
      <c r="AA35" s="65" t="s">
        <v>285</v>
      </c>
      <c r="AC35" s="65"/>
      <c r="AD35" s="65" t="s">
        <v>289</v>
      </c>
      <c r="AE35" s="65" t="s">
        <v>290</v>
      </c>
      <c r="AF35" s="65" t="s">
        <v>291</v>
      </c>
      <c r="AG35" s="65" t="s">
        <v>292</v>
      </c>
      <c r="AH35" s="65" t="s">
        <v>285</v>
      </c>
      <c r="AJ35" s="65"/>
      <c r="AK35" s="65" t="s">
        <v>289</v>
      </c>
      <c r="AL35" s="65" t="s">
        <v>290</v>
      </c>
      <c r="AM35" s="65" t="s">
        <v>291</v>
      </c>
      <c r="AN35" s="65" t="s">
        <v>292</v>
      </c>
      <c r="AO35" s="65" t="s">
        <v>285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852.69524999999999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1398.1547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13904.210999999999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4801.9546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288.93628000000001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145.30508</v>
      </c>
    </row>
    <row r="43" spans="1:68" x14ac:dyDescent="0.3">
      <c r="A43" s="66" t="s">
        <v>322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323</v>
      </c>
      <c r="B44" s="67"/>
      <c r="C44" s="67"/>
      <c r="D44" s="67"/>
      <c r="E44" s="67"/>
      <c r="F44" s="67"/>
      <c r="H44" s="67" t="s">
        <v>324</v>
      </c>
      <c r="I44" s="67"/>
      <c r="J44" s="67"/>
      <c r="K44" s="67"/>
      <c r="L44" s="67"/>
      <c r="M44" s="67"/>
      <c r="O44" s="67" t="s">
        <v>325</v>
      </c>
      <c r="P44" s="67"/>
      <c r="Q44" s="67"/>
      <c r="R44" s="67"/>
      <c r="S44" s="67"/>
      <c r="T44" s="67"/>
      <c r="V44" s="67" t="s">
        <v>326</v>
      </c>
      <c r="W44" s="67"/>
      <c r="X44" s="67"/>
      <c r="Y44" s="67"/>
      <c r="Z44" s="67"/>
      <c r="AA44" s="67"/>
      <c r="AC44" s="67" t="s">
        <v>327</v>
      </c>
      <c r="AD44" s="67"/>
      <c r="AE44" s="67"/>
      <c r="AF44" s="67"/>
      <c r="AG44" s="67"/>
      <c r="AH44" s="67"/>
      <c r="AJ44" s="67" t="s">
        <v>328</v>
      </c>
      <c r="AK44" s="67"/>
      <c r="AL44" s="67"/>
      <c r="AM44" s="67"/>
      <c r="AN44" s="67"/>
      <c r="AO44" s="67"/>
      <c r="AQ44" s="67" t="s">
        <v>329</v>
      </c>
      <c r="AR44" s="67"/>
      <c r="AS44" s="67"/>
      <c r="AT44" s="67"/>
      <c r="AU44" s="67"/>
      <c r="AV44" s="67"/>
      <c r="AX44" s="67" t="s">
        <v>330</v>
      </c>
      <c r="AY44" s="67"/>
      <c r="AZ44" s="67"/>
      <c r="BA44" s="67"/>
      <c r="BB44" s="67"/>
      <c r="BC44" s="67"/>
      <c r="BE44" s="67" t="s">
        <v>331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289</v>
      </c>
      <c r="C45" s="65" t="s">
        <v>290</v>
      </c>
      <c r="D45" s="65" t="s">
        <v>291</v>
      </c>
      <c r="E45" s="65" t="s">
        <v>292</v>
      </c>
      <c r="F45" s="65" t="s">
        <v>285</v>
      </c>
      <c r="H45" s="65"/>
      <c r="I45" s="65" t="s">
        <v>289</v>
      </c>
      <c r="J45" s="65" t="s">
        <v>290</v>
      </c>
      <c r="K45" s="65" t="s">
        <v>291</v>
      </c>
      <c r="L45" s="65" t="s">
        <v>292</v>
      </c>
      <c r="M45" s="65" t="s">
        <v>285</v>
      </c>
      <c r="O45" s="65"/>
      <c r="P45" s="65" t="s">
        <v>289</v>
      </c>
      <c r="Q45" s="65" t="s">
        <v>290</v>
      </c>
      <c r="R45" s="65" t="s">
        <v>291</v>
      </c>
      <c r="S45" s="65" t="s">
        <v>292</v>
      </c>
      <c r="T45" s="65" t="s">
        <v>285</v>
      </c>
      <c r="V45" s="65"/>
      <c r="W45" s="65" t="s">
        <v>289</v>
      </c>
      <c r="X45" s="65" t="s">
        <v>290</v>
      </c>
      <c r="Y45" s="65" t="s">
        <v>291</v>
      </c>
      <c r="Z45" s="65" t="s">
        <v>292</v>
      </c>
      <c r="AA45" s="65" t="s">
        <v>285</v>
      </c>
      <c r="AC45" s="65"/>
      <c r="AD45" s="65" t="s">
        <v>289</v>
      </c>
      <c r="AE45" s="65" t="s">
        <v>290</v>
      </c>
      <c r="AF45" s="65" t="s">
        <v>291</v>
      </c>
      <c r="AG45" s="65" t="s">
        <v>292</v>
      </c>
      <c r="AH45" s="65" t="s">
        <v>285</v>
      </c>
      <c r="AJ45" s="65"/>
      <c r="AK45" s="65" t="s">
        <v>289</v>
      </c>
      <c r="AL45" s="65" t="s">
        <v>290</v>
      </c>
      <c r="AM45" s="65" t="s">
        <v>291</v>
      </c>
      <c r="AN45" s="65" t="s">
        <v>292</v>
      </c>
      <c r="AO45" s="65" t="s">
        <v>285</v>
      </c>
      <c r="AQ45" s="65"/>
      <c r="AR45" s="65" t="s">
        <v>289</v>
      </c>
      <c r="AS45" s="65" t="s">
        <v>290</v>
      </c>
      <c r="AT45" s="65" t="s">
        <v>291</v>
      </c>
      <c r="AU45" s="65" t="s">
        <v>292</v>
      </c>
      <c r="AV45" s="65" t="s">
        <v>285</v>
      </c>
      <c r="AX45" s="65"/>
      <c r="AY45" s="65" t="s">
        <v>289</v>
      </c>
      <c r="AZ45" s="65" t="s">
        <v>290</v>
      </c>
      <c r="BA45" s="65" t="s">
        <v>291</v>
      </c>
      <c r="BB45" s="65" t="s">
        <v>292</v>
      </c>
      <c r="BC45" s="65" t="s">
        <v>285</v>
      </c>
      <c r="BE45" s="65"/>
      <c r="BF45" s="65" t="s">
        <v>289</v>
      </c>
      <c r="BG45" s="65" t="s">
        <v>290</v>
      </c>
      <c r="BH45" s="65" t="s">
        <v>291</v>
      </c>
      <c r="BI45" s="65" t="s">
        <v>292</v>
      </c>
      <c r="BJ45" s="65" t="s">
        <v>285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23.395689000000001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13.040202000000001</v>
      </c>
      <c r="O46" s="65" t="s">
        <v>332</v>
      </c>
      <c r="P46" s="65">
        <v>600</v>
      </c>
      <c r="Q46" s="65">
        <v>800</v>
      </c>
      <c r="R46" s="65">
        <v>0</v>
      </c>
      <c r="S46" s="65">
        <v>10000</v>
      </c>
      <c r="T46" s="65">
        <v>588.87714000000005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0.15566729000000001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5.531962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88.395089999999996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83.528099999999995</v>
      </c>
      <c r="AX46" s="65" t="s">
        <v>333</v>
      </c>
      <c r="AY46" s="65"/>
      <c r="AZ46" s="65"/>
      <c r="BA46" s="65"/>
      <c r="BB46" s="65"/>
      <c r="BC46" s="65"/>
      <c r="BE46" s="65" t="s">
        <v>334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0" sqref="G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337</v>
      </c>
      <c r="B2" s="61" t="s">
        <v>338</v>
      </c>
      <c r="C2" s="61" t="s">
        <v>276</v>
      </c>
      <c r="D2" s="61">
        <v>60</v>
      </c>
      <c r="E2" s="61">
        <v>2361.33</v>
      </c>
      <c r="F2" s="61">
        <v>434.93194999999997</v>
      </c>
      <c r="G2" s="61">
        <v>29.147273999999999</v>
      </c>
      <c r="H2" s="61">
        <v>18.986806999999999</v>
      </c>
      <c r="I2" s="61">
        <v>10.160466</v>
      </c>
      <c r="J2" s="61">
        <v>68.839240000000004</v>
      </c>
      <c r="K2" s="61">
        <v>50.973089999999999</v>
      </c>
      <c r="L2" s="61">
        <v>17.866150000000001</v>
      </c>
      <c r="M2" s="61">
        <v>39.706710000000001</v>
      </c>
      <c r="N2" s="61">
        <v>1.508254</v>
      </c>
      <c r="O2" s="61">
        <v>21.582948999999999</v>
      </c>
      <c r="P2" s="61">
        <v>1328.5652</v>
      </c>
      <c r="Q2" s="61">
        <v>52.378746</v>
      </c>
      <c r="R2" s="61">
        <v>1092.6965</v>
      </c>
      <c r="S2" s="61">
        <v>64.713679999999997</v>
      </c>
      <c r="T2" s="61">
        <v>12335.793</v>
      </c>
      <c r="U2" s="61">
        <v>2.2157694999999999</v>
      </c>
      <c r="V2" s="61">
        <v>23.147525999999999</v>
      </c>
      <c r="W2" s="61">
        <v>649.96900000000005</v>
      </c>
      <c r="X2" s="61">
        <v>188.84258</v>
      </c>
      <c r="Y2" s="61">
        <v>2.2375596</v>
      </c>
      <c r="Z2" s="61">
        <v>1.8570495</v>
      </c>
      <c r="AA2" s="61">
        <v>22.812822000000001</v>
      </c>
      <c r="AB2" s="61">
        <v>2.0853948999999998</v>
      </c>
      <c r="AC2" s="61">
        <v>977.72326999999996</v>
      </c>
      <c r="AD2" s="61">
        <v>9.7833509999999997</v>
      </c>
      <c r="AE2" s="61">
        <v>1.7129460000000001</v>
      </c>
      <c r="AF2" s="61">
        <v>0.40791437000000003</v>
      </c>
      <c r="AG2" s="61">
        <v>852.69524999999999</v>
      </c>
      <c r="AH2" s="61">
        <v>572.35990000000004</v>
      </c>
      <c r="AI2" s="61">
        <v>280.33535999999998</v>
      </c>
      <c r="AJ2" s="61">
        <v>1398.1547</v>
      </c>
      <c r="AK2" s="61">
        <v>13904.210999999999</v>
      </c>
      <c r="AL2" s="61">
        <v>288.93628000000001</v>
      </c>
      <c r="AM2" s="61">
        <v>4801.9546</v>
      </c>
      <c r="AN2" s="61">
        <v>145.30508</v>
      </c>
      <c r="AO2" s="61">
        <v>23.395689000000001</v>
      </c>
      <c r="AP2" s="61">
        <v>20.967379999999999</v>
      </c>
      <c r="AQ2" s="61">
        <v>2.4283079999999999</v>
      </c>
      <c r="AR2" s="61">
        <v>13.040202000000001</v>
      </c>
      <c r="AS2" s="61">
        <v>588.87714000000005</v>
      </c>
      <c r="AT2" s="61">
        <v>0.15566729000000001</v>
      </c>
      <c r="AU2" s="61">
        <v>5.531962</v>
      </c>
      <c r="AV2" s="61">
        <v>88.395089999999996</v>
      </c>
      <c r="AW2" s="61">
        <v>83.528099999999995</v>
      </c>
      <c r="AX2" s="61">
        <v>0.50428516000000001</v>
      </c>
      <c r="AY2" s="61">
        <v>0.70553016999999996</v>
      </c>
      <c r="AZ2" s="61">
        <v>111.14502</v>
      </c>
      <c r="BA2" s="61">
        <v>19.441132</v>
      </c>
      <c r="BB2" s="61">
        <v>6.0970006000000003</v>
      </c>
      <c r="BC2" s="61">
        <v>6.6805972999999996</v>
      </c>
      <c r="BD2" s="61">
        <v>6.6606079999999999</v>
      </c>
      <c r="BE2" s="61">
        <v>0.4236567</v>
      </c>
      <c r="BF2" s="61">
        <v>1.8025865999999999</v>
      </c>
      <c r="BG2" s="61">
        <v>4.5795576000000001E-4</v>
      </c>
      <c r="BH2" s="61">
        <v>2.6108274000000001E-2</v>
      </c>
      <c r="BI2" s="61">
        <v>1.9928069999999999E-2</v>
      </c>
      <c r="BJ2" s="61">
        <v>6.8005263999999996E-2</v>
      </c>
      <c r="BK2" s="61">
        <v>3.5227366999999997E-5</v>
      </c>
      <c r="BL2" s="61">
        <v>0.58696150000000002</v>
      </c>
      <c r="BM2" s="61">
        <v>6.3220590000000003</v>
      </c>
      <c r="BN2" s="61">
        <v>2.1258159000000001</v>
      </c>
      <c r="BO2" s="61">
        <v>90.450230000000005</v>
      </c>
      <c r="BP2" s="61">
        <v>18.732793999999998</v>
      </c>
      <c r="BQ2" s="61">
        <v>29.988747</v>
      </c>
      <c r="BR2" s="61">
        <v>96.990166000000002</v>
      </c>
      <c r="BS2" s="61">
        <v>14.823710999999999</v>
      </c>
      <c r="BT2" s="61">
        <v>25.994305000000001</v>
      </c>
      <c r="BU2" s="61">
        <v>4.9119259999999998E-2</v>
      </c>
      <c r="BV2" s="61">
        <v>1.4190533999999999E-2</v>
      </c>
      <c r="BW2" s="61">
        <v>1.6379482000000001</v>
      </c>
      <c r="BX2" s="61">
        <v>1.5879574999999999</v>
      </c>
      <c r="BY2" s="61">
        <v>5.394939E-2</v>
      </c>
      <c r="BZ2" s="61">
        <v>1.9024858E-3</v>
      </c>
      <c r="CA2" s="61">
        <v>0.16769271999999999</v>
      </c>
      <c r="CB2" s="61">
        <v>1.15554305E-2</v>
      </c>
      <c r="CC2" s="61">
        <v>0.15714638</v>
      </c>
      <c r="CD2" s="61">
        <v>0.56964873999999999</v>
      </c>
      <c r="CE2" s="61">
        <v>2.4520706E-2</v>
      </c>
      <c r="CF2" s="61">
        <v>0.11315136000000001</v>
      </c>
      <c r="CG2" s="61">
        <v>0</v>
      </c>
      <c r="CH2" s="61">
        <v>3.0055251000000002E-2</v>
      </c>
      <c r="CI2" s="61">
        <v>1.9428639999999999E-7</v>
      </c>
      <c r="CJ2" s="61">
        <v>0.96596676000000004</v>
      </c>
      <c r="CK2" s="61">
        <v>4.8379540000000002E-3</v>
      </c>
      <c r="CL2" s="61">
        <v>0.43784605999999998</v>
      </c>
      <c r="CM2" s="61">
        <v>5.7025733000000001</v>
      </c>
      <c r="CN2" s="61">
        <v>2472.7864</v>
      </c>
      <c r="CO2" s="61">
        <v>4167.5874000000003</v>
      </c>
      <c r="CP2" s="61">
        <v>1580.0609999999999</v>
      </c>
      <c r="CQ2" s="61">
        <v>819.61614999999995</v>
      </c>
      <c r="CR2" s="61">
        <v>429.91381999999999</v>
      </c>
      <c r="CS2" s="61">
        <v>613.30759999999998</v>
      </c>
      <c r="CT2" s="61">
        <v>2336.1527999999998</v>
      </c>
      <c r="CU2" s="61">
        <v>1130.1614</v>
      </c>
      <c r="CV2" s="61">
        <v>2034.3575000000001</v>
      </c>
      <c r="CW2" s="61">
        <v>1228.0721000000001</v>
      </c>
      <c r="CX2" s="61">
        <v>439.33742999999998</v>
      </c>
      <c r="CY2" s="61">
        <v>3547.9526000000001</v>
      </c>
      <c r="CZ2" s="61">
        <v>1496.3168000000001</v>
      </c>
      <c r="DA2" s="61">
        <v>3348.402</v>
      </c>
      <c r="DB2" s="61">
        <v>3847.4542999999999</v>
      </c>
      <c r="DC2" s="61">
        <v>4222.1850000000004</v>
      </c>
      <c r="DD2" s="61">
        <v>6289.5815000000002</v>
      </c>
      <c r="DE2" s="61">
        <v>996.72155999999995</v>
      </c>
      <c r="DF2" s="61">
        <v>4499.5747000000001</v>
      </c>
      <c r="DG2" s="61">
        <v>1407.6451</v>
      </c>
      <c r="DH2" s="61">
        <v>50.196795999999999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19.441132</v>
      </c>
      <c r="B6">
        <f>BB2</f>
        <v>6.0970006000000003</v>
      </c>
      <c r="C6">
        <f>BC2</f>
        <v>6.6805972999999996</v>
      </c>
      <c r="D6">
        <f>BD2</f>
        <v>6.6606079999999999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O21" sqref="O2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22378</v>
      </c>
      <c r="C2" s="56">
        <f ca="1">YEAR(TODAY())-YEAR(B2)+IF(TODAY()&gt;=DATE(YEAR(TODAY()),MONTH(B2),DAY(B2)),0,-1)</f>
        <v>60</v>
      </c>
      <c r="E2" s="52">
        <v>160.4</v>
      </c>
      <c r="F2" s="53" t="s">
        <v>39</v>
      </c>
      <c r="G2" s="52">
        <v>63.8</v>
      </c>
      <c r="H2" s="51" t="s">
        <v>41</v>
      </c>
      <c r="I2" s="72">
        <f>ROUND(G3/E3^2,1)</f>
        <v>24.8</v>
      </c>
    </row>
    <row r="3" spans="1:9" x14ac:dyDescent="0.3">
      <c r="E3" s="51">
        <f>E2/100</f>
        <v>1.6040000000000001</v>
      </c>
      <c r="F3" s="51" t="s">
        <v>40</v>
      </c>
      <c r="G3" s="51">
        <f>G2</f>
        <v>63.8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44544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박혜경, ID : H1901018)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14일 10:46:36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44544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60</v>
      </c>
      <c r="G12" s="94"/>
      <c r="H12" s="94"/>
      <c r="I12" s="94"/>
      <c r="K12" s="123">
        <f>'개인정보 및 신체계측 입력'!E2</f>
        <v>160.4</v>
      </c>
      <c r="L12" s="124"/>
      <c r="M12" s="117">
        <f>'개인정보 및 신체계측 입력'!G2</f>
        <v>63.8</v>
      </c>
      <c r="N12" s="118"/>
      <c r="O12" s="113" t="s">
        <v>271</v>
      </c>
      <c r="P12" s="107"/>
      <c r="Q12" s="90">
        <f>'개인정보 및 신체계측 입력'!I2</f>
        <v>24.8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박혜경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81.613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5.4690000000000003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12.917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5.8</v>
      </c>
      <c r="L72" s="36" t="s">
        <v>53</v>
      </c>
      <c r="M72" s="36">
        <f>ROUND('DRIs DATA'!K8,1)</f>
        <v>10.3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145.69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192.9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188.84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139.03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106.59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926.95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233.96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2021-12-14T01:58:34Z</dcterms:modified>
</cp:coreProperties>
</file>