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<sst xmlns="http://schemas.openxmlformats.org/spreadsheetml/2006/main" count="692" uniqueCount="337">
  <si>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</si>
  <si>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</si>
  <si>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</si>
  <si>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</si>
  <si>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</si>
  <si>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</si>
  <si>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</si>
  <si>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</si>
  <si>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</si>
  <si>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</si>
  <si>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</si>
  <si>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</si>
  <si>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</si>
  <si>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</si>
  <si>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</si>
  <si>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</si>
  <si>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</si>
  <si>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</si>
  <si>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</si>
  <si>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</si>
  <si>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</si>
  <si>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</si>
  <si>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</si>
  <si>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</si>
  <si>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</si>
  <si>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</si>
  <si>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</si>
  <si>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</si>
  <si>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</si>
  <si>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</si>
  <si>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</si>
  <si>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</si>
  <si>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</si>
  <si>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</si>
  <si>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</si>
  <si>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</si>
  <si>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</si>
  <si>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</si>
  <si>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</si>
  <si>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</si>
  <si>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</si>
  <si>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</si>
  <si>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</si>
  <si>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</si>
  <si>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</si>
  <si>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</si>
  <si>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</si>
  <si>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</si>
  <si>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</si>
  <si>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</si>
  <si>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</si>
  <si>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</si>
  <si>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</si>
  <si>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</si>
  <si>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</si>
  <si>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</si>
  <si>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</si>
  <si>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</si>
  <si>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</si>
  <si>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</si>
  <si>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</si>
  <si>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</si>
  <si>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</si>
  <si>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</si>
  <si>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</si>
  <si>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</si>
  <si>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</si>
  <si>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</si>
  <si>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</si>
  <si>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</si>
  <si>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</si>
  <si>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</si>
  <si>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</si>
  <si>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</si>
  <si>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</si>
  <si>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</si>
  <si>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</si>
  <si>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</si>
  <si>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</si>
  <si>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</si>
  <si>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</si>
  <si>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</si>
  <si>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</si>
  <si>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</si>
  <si>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</si>
  <si>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</si>
  <si>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</si>
  <si>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</si>
  <si>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</si>
  <si>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</si>
  <si>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</si>
  <si>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</si>
  <si>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</si>
  <si>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</si>
  <si>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</si>
  <si>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</si>
  <si>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</si>
  <si>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</si>
  <si>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</si>
  <si>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</si>
  <si>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</si>
  <si>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</si>
  <si>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</si>
  <si>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</si>
  <si>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</si>
  <si>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</si>
  <si>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</si>
  <si>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</si>
  <si>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</si>
  <si>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</si>
  <si>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</si>
  <si>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</si>
  <si>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</si>
  <si>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</si>
  <si>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</si>
  <si>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</si>
  <si>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</si>
  <si>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</si>
  <si>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</si>
  <si>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</si>
  <si>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</si>
  <si>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</si>
  <si>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</si>
  <si>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</si>
  <si>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</si>
  <si>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</si>
  <si>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</si>
  <si>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</si>
  <si>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</si>
  <si>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</si>
  <si>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</si>
  <si>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</si>
  <si>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</si>
  <si>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</si>
  <si>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</si>
  <si>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</si>
  <si>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</si>
  <si>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</si>
  <si>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</si>
  <si>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</si>
  <si>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</si>
  <si>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</si>
  <si>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</si>
  <si>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</si>
  <si>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</si>
  <si>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</si>
  <si>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</si>
  <si>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</si>
  <si>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</si>
  <si>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</si>
  <si>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</si>
  <si>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</si>
  <si>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</si>
  <si>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</si>
  <si>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</si>
  <si>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</si>
  <si>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</si>
  <si>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</si>
  <si>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</si>
  <si>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</si>
  <si>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</si>
  <si>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</si>
  <si>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</si>
  <si>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</si>
  <si>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</si>
  <si>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</si>
  <si>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</si>
  <si>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</si>
  <si>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</si>
  <si>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</si>
  <si>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</si>
  <si>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</si>
  <si>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</si>
  <si>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</si>
  <si>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</si>
  <si>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</si>
  <si>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</si>
  <si>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</si>
  <si>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</si>
  <si>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</si>
  <si>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</si>
  <si>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</si>
  <si>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</si>
  <si>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</si>
  <si>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</si>
  <si>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</si>
  <si>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</si>
  <si>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</si>
  <si>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</si>
  <si>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</si>
  <si>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</si>
  <si>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</si>
  <si>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</si>
  <si>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</si>
  <si>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</si>
  <si>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</si>
  <si>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</si>
  <si>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</si>
  <si>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</si>
  <si>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</si>
  <si>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</si>
  <si>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</si>
  <si>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</si>
  <si>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</si>
  <si>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</si>
  <si>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</si>
  <si>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</si>
  <si>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</si>
  <si>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</si>
  <si>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</si>
  <si>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</si>
  <si>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</si>
  <si>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</si>
  <si>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</si>
  <si>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</si>
  <si>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</si>
  <si>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</si>
  <si>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</si>
  <si>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</si>
  <si>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</si>
  <si>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</si>
  <si>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</si>
  <si>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</si>
  <si>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</si>
  <si>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</si>
  <si>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</si>
  <si>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</si>
  <si>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</si>
  <si>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</si>
  <si>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</si>
  <si>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</si>
  <si>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</si>
  <si>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</si>
  <si>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</si>
  <si>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</si>
  <si>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</si>
  <si>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</si>
  <si>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</si>
  <si>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</si>
  <si>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</si>
  <si>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</si>
  <si>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</si>
  <si>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</si>
  <si>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</si>
  <si>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</si>
  <si>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</si>
  <si>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</si>
  <si>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</si>
  <si>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</si>
  <si>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</si>
  <si>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</si>
  <si>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</si>
  <si>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</si>
  <si>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</si>
  <si>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</si>
  <si>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</si>
  <si>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</si>
  <si>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</si>
  <si>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</si>
  <si>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</si>
  <si>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</si>
  <si>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</si>
  <si>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</si>
  <si>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</si>
  <si>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</si>
  <si>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</si>
  <si>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</si>
  <si>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</si>
  <si>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</si>
  <si>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</si>
  <si>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</si>
  <si>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</si>
  <si>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</si>
  <si>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</si>
  <si>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</si>
  <si>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</si>
  <si>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</si>
  <si>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</si>
  <si>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</si>
  <si>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</si>
  <si>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</si>
  <si>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</si>
  <si>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</si>
  <si>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</si>
  <si>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</si>
  <si>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</si>
  <si>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</si>
  <si>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</si>
  <si>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</si>
  <si>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</si>
  <si>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</si>
  <si>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</si>
  <si>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</si>
  <si>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</si>
  <si>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</si>
  <si>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</si>
  <si>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</si>
  <si>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</si>
  <si>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</si>
  <si>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</si>
  <si>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</si>
  <si>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</si>
  <si>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</si>
  <si>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</si>
  <si>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</si>
  <si>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</si>
  <si>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</si>
  <si>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</si>
  <si>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</si>
  <si>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</si>
  <si>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김남제, ID : H1901019)</t>
  </si>
  <si>
    <t>2021년 12월 15일 10:47:32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</si>
  <si>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</si>
  <si>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</si>
  <si>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</si>
  <si>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</si>
  <si>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</si>
  <si>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</si>
  <si>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</si>
  <si>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</si>
  <si>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</si>
  <si>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</si>
  <si>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</si>
  <si>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</si>
  <si>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</si>
  <si>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</si>
  <si>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</si>
  <si>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</si>
  <si>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</si>
  <si>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</si>
  <si>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</si>
  <si>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</si>
  <si>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</si>
  <si>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</si>
  <si>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H1901019</t>
  </si>
  <si>
    <t>김남제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</si>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</sst>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72.467590000000001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8008"/>
        <c:axId val="535670360"/>
      </c:barChart>
      <c:catAx>
        <c:axId val="53566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70360"/>
        <c:crosses val="autoZero"/>
        <c:auto val="1"/>
        <c:lblAlgn val="ctr"/>
        <c:lblOffset val="100"/>
        <c:noMultiLvlLbl val="0"/>
      </c:catAx>
      <c:valAx>
        <c:axId val="53567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2.7041922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2528"/>
        <c:axId val="529571352"/>
      </c:barChart>
      <c:catAx>
        <c:axId val="5295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1352"/>
        <c:crosses val="autoZero"/>
        <c:auto val="1"/>
        <c:lblAlgn val="ctr"/>
        <c:lblOffset val="100"/>
        <c:noMultiLvlLbl val="0"/>
      </c:catAx>
      <c:valAx>
        <c:axId val="52957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2.3915708000000002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6448"/>
        <c:axId val="529576840"/>
      </c:barChart>
      <c:catAx>
        <c:axId val="5295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6840"/>
        <c:crosses val="autoZero"/>
        <c:auto val="1"/>
        <c:lblAlgn val="ctr"/>
        <c:lblOffset val="100"/>
        <c:noMultiLvlLbl val="0"/>
      </c:catAx>
      <c:valAx>
        <c:axId val="52957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1231.1292000000001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1744"/>
        <c:axId val="529572920"/>
      </c:barChart>
      <c:catAx>
        <c:axId val="5295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920"/>
        <c:crosses val="autoZero"/>
        <c:auto val="1"/>
        <c:lblAlgn val="ctr"/>
        <c:lblOffset val="100"/>
        <c:noMultiLvlLbl val="0"/>
      </c:catAx>
      <c:valAx>
        <c:axId val="52957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3255.3622999999998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56456"/>
        <c:axId val="534456848"/>
      </c:barChart>
      <c:catAx>
        <c:axId val="5344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56848"/>
        <c:crosses val="autoZero"/>
        <c:auto val="1"/>
        <c:lblAlgn val="ctr"/>
        <c:lblOffset val="100"/>
        <c:noMultiLvlLbl val="0"/>
      </c:catAx>
      <c:valAx>
        <c:axId val="534456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106.37245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6144"/>
        <c:axId val="541296536"/>
      </c:barChart>
      <c:catAx>
        <c:axId val="54129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6536"/>
        <c:crosses val="autoZero"/>
        <c:auto val="1"/>
        <c:lblAlgn val="ctr"/>
        <c:lblOffset val="100"/>
        <c:noMultiLvlLbl val="0"/>
      </c:catAx>
      <c:valAx>
        <c:axId val="54129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130.22653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4184"/>
        <c:axId val="541295752"/>
      </c:barChart>
      <c:catAx>
        <c:axId val="54129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5752"/>
        <c:crosses val="autoZero"/>
        <c:auto val="1"/>
        <c:lblAlgn val="ctr"/>
        <c:lblOffset val="100"/>
        <c:noMultiLvlLbl val="0"/>
      </c:catAx>
      <c:valAx>
        <c:axId val="54129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13.201408000000001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3400"/>
        <c:axId val="541294576"/>
      </c:barChart>
      <c:catAx>
        <c:axId val="54129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4576"/>
        <c:crosses val="autoZero"/>
        <c:auto val="1"/>
        <c:lblAlgn val="ctr"/>
        <c:lblOffset val="100"/>
        <c:noMultiLvlLbl val="0"/>
      </c:catAx>
      <c:valAx>
        <c:axId val="541294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979.67125999999996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5360"/>
        <c:axId val="691675024"/>
      </c:barChart>
      <c:catAx>
        <c:axId val="54129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5024"/>
        <c:crosses val="autoZero"/>
        <c:auto val="1"/>
        <c:lblAlgn val="ctr"/>
        <c:lblOffset val="100"/>
        <c:noMultiLvlLbl val="0"/>
      </c:catAx>
      <c:valAx>
        <c:axId val="691675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5.9462889999999997E-2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3456"/>
        <c:axId val="691678160"/>
      </c:barChart>
      <c:catAx>
        <c:axId val="69167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8160"/>
        <c:crosses val="autoZero"/>
        <c:auto val="1"/>
        <c:lblAlgn val="ctr"/>
        <c:lblOffset val="100"/>
        <c:noMultiLvlLbl val="0"/>
      </c:catAx>
      <c:valAx>
        <c:axId val="69167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3.5367377000000002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2280"/>
        <c:axId val="691671888"/>
      </c:barChart>
      <c:catAx>
        <c:axId val="69167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1888"/>
        <c:crosses val="autoZero"/>
        <c:auto val="1"/>
        <c:lblAlgn val="ctr"/>
        <c:lblOffset val="100"/>
        <c:noMultiLvlLbl val="0"/>
      </c:catAx>
      <c:valAx>
        <c:axId val="69167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28.066867999999999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8400"/>
        <c:axId val="535671536"/>
      </c:barChart>
      <c:catAx>
        <c:axId val="53566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71536"/>
        <c:crosses val="autoZero"/>
        <c:auto val="1"/>
        <c:lblAlgn val="ctr"/>
        <c:lblOffset val="100"/>
        <c:noMultiLvlLbl val="0"/>
      </c:catAx>
      <c:valAx>
        <c:axId val="53567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565.99492999999995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4240"/>
        <c:axId val="691671104"/>
      </c:barChart>
      <c:catAx>
        <c:axId val="6916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1104"/>
        <c:crosses val="autoZero"/>
        <c:auto val="1"/>
        <c:lblAlgn val="ctr"/>
        <c:lblOffset val="100"/>
        <c:noMultiLvlLbl val="0"/>
      </c:catAx>
      <c:valAx>
        <c:axId val="6916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89.07011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6200"/>
        <c:axId val="691677768"/>
      </c:barChart>
      <c:catAx>
        <c:axId val="69167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7768"/>
        <c:crosses val="autoZero"/>
        <c:auto val="1"/>
        <c:lblAlgn val="ctr"/>
        <c:lblOffset val="100"/>
        <c:noMultiLvlLbl val="0"/>
      </c:catAx>
      <c:valAx>
        <c:axId val="69167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5.6879999999999997</c:v>
                </c:pt>
                <c:pt idx="1">
                  <c:v>11.089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1678552"/>
        <c:axId val="691673848"/>
      </c:barChart>
      <c:catAx>
        <c:axId val="69167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3848"/>
        <c:crosses val="autoZero"/>
        <c:auto val="1"/>
        <c:lblAlgn val="ctr"/>
        <c:lblOffset val="100"/>
        <c:noMultiLvlLbl val="0"/>
      </c:catAx>
      <c:valAx>
        <c:axId val="69167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11.897088</c:v>
                </c:pt>
                <c:pt idx="1">
                  <c:v>15.378042000000001</c:v>
                </c:pt>
                <c:pt idx="2">
                  <c:v>11.050407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568.54205000000002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4632"/>
        <c:axId val="691673064"/>
      </c:barChart>
      <c:catAx>
        <c:axId val="69167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3064"/>
        <c:crosses val="autoZero"/>
        <c:auto val="1"/>
        <c:lblAlgn val="ctr"/>
        <c:lblOffset val="100"/>
        <c:noMultiLvlLbl val="0"/>
      </c:catAx>
      <c:valAx>
        <c:axId val="691673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18.030892999999999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2536"/>
        <c:axId val="691820968"/>
      </c:barChart>
      <c:catAx>
        <c:axId val="69182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0968"/>
        <c:crosses val="autoZero"/>
        <c:auto val="1"/>
        <c:lblAlgn val="ctr"/>
        <c:lblOffset val="100"/>
        <c:noMultiLvlLbl val="0"/>
      </c:catAx>
      <c:valAx>
        <c:axId val="69182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73.138999999999996</c:v>
                </c:pt>
                <c:pt idx="1">
                  <c:v>9.7249999999999996</c:v>
                </c:pt>
                <c:pt idx="2">
                  <c:v>17.135999999999999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1822144"/>
        <c:axId val="691823712"/>
      </c:barChart>
      <c:catAx>
        <c:axId val="69182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3712"/>
        <c:crosses val="autoZero"/>
        <c:auto val="1"/>
        <c:lblAlgn val="ctr"/>
        <c:lblOffset val="100"/>
        <c:noMultiLvlLbl val="0"/>
      </c:catAx>
      <c:valAx>
        <c:axId val="69182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2065.5461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5672"/>
        <c:axId val="691821360"/>
      </c:barChart>
      <c:catAx>
        <c:axId val="69182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1360"/>
        <c:crosses val="autoZero"/>
        <c:auto val="1"/>
        <c:lblAlgn val="ctr"/>
        <c:lblOffset val="100"/>
        <c:noMultiLvlLbl val="0"/>
      </c:catAx>
      <c:valAx>
        <c:axId val="69182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152.16347999999999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5280"/>
        <c:axId val="691819792"/>
      </c:barChart>
      <c:catAx>
        <c:axId val="69182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19792"/>
        <c:crosses val="autoZero"/>
        <c:auto val="1"/>
        <c:lblAlgn val="ctr"/>
        <c:lblOffset val="100"/>
        <c:noMultiLvlLbl val="0"/>
      </c:catAx>
      <c:valAx>
        <c:axId val="691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568.55493000000001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4104"/>
        <c:axId val="691819008"/>
      </c:barChart>
      <c:catAx>
        <c:axId val="69182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19008"/>
        <c:crosses val="autoZero"/>
        <c:auto val="1"/>
        <c:lblAlgn val="ctr"/>
        <c:lblOffset val="100"/>
        <c:noMultiLvlLbl val="0"/>
      </c:catAx>
      <c:valAx>
        <c:axId val="691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3.872843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6440"/>
        <c:axId val="534458024"/>
      </c:barChart>
      <c:catAx>
        <c:axId val="53566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58024"/>
        <c:crosses val="autoZero"/>
        <c:auto val="1"/>
        <c:lblAlgn val="ctr"/>
        <c:lblOffset val="100"/>
        <c:noMultiLvlLbl val="0"/>
      </c:catAx>
      <c:valAx>
        <c:axId val="53445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5833.5119999999997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0184"/>
        <c:axId val="691826064"/>
      </c:barChart>
      <c:catAx>
        <c:axId val="69182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6064"/>
        <c:crosses val="autoZero"/>
        <c:auto val="1"/>
        <c:lblAlgn val="ctr"/>
        <c:lblOffset val="100"/>
        <c:noMultiLvlLbl val="0"/>
      </c:catAx>
      <c:valAx>
        <c:axId val="69182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18.267019999999999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19400"/>
        <c:axId val="748666984"/>
      </c:barChart>
      <c:catAx>
        <c:axId val="6918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666984"/>
        <c:crosses val="autoZero"/>
        <c:auto val="1"/>
        <c:lblAlgn val="ctr"/>
        <c:lblOffset val="100"/>
        <c:noMultiLvlLbl val="0"/>
      </c:catAx>
      <c:valAx>
        <c:axId val="748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2.6677550000000001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671688"/>
        <c:axId val="748672080"/>
      </c:barChart>
      <c:catAx>
        <c:axId val="74867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672080"/>
        <c:crosses val="autoZero"/>
        <c:auto val="1"/>
        <c:lblAlgn val="ctr"/>
        <c:lblOffset val="100"/>
        <c:noMultiLvlLbl val="0"/>
      </c:catAx>
      <c:valAx>
        <c:axId val="74867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67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254.9607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96184"/>
        <c:axId val="527191480"/>
      </c:barChart>
      <c:catAx>
        <c:axId val="52719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91480"/>
        <c:crosses val="autoZero"/>
        <c:auto val="1"/>
        <c:lblAlgn val="ctr"/>
        <c:lblOffset val="100"/>
        <c:noMultiLvlLbl val="0"/>
      </c:catAx>
      <c:valAx>
        <c:axId val="52719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9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1.4877608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561024"/>
        <c:axId val="406561416"/>
      </c:barChart>
      <c:catAx>
        <c:axId val="4065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561416"/>
        <c:crosses val="autoZero"/>
        <c:auto val="1"/>
        <c:lblAlgn val="ctr"/>
        <c:lblOffset val="100"/>
        <c:noMultiLvlLbl val="0"/>
      </c:catAx>
      <c:valAx>
        <c:axId val="40656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5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17.058813000000001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800"/>
        <c:axId val="529576056"/>
      </c:barChart>
      <c:catAx>
        <c:axId val="52957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6056"/>
        <c:crosses val="autoZero"/>
        <c:auto val="1"/>
        <c:lblAlgn val="ctr"/>
        <c:lblOffset val="100"/>
        <c:noMultiLvlLbl val="0"/>
      </c:catAx>
      <c:valAx>
        <c:axId val="52957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2.6677550000000001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3704"/>
        <c:axId val="529574096"/>
      </c:barChart>
      <c:catAx>
        <c:axId val="52957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4096"/>
        <c:crosses val="autoZero"/>
        <c:auto val="1"/>
        <c:lblAlgn val="ctr"/>
        <c:lblOffset val="100"/>
        <c:noMultiLvlLbl val="0"/>
      </c:catAx>
      <c:valAx>
        <c:axId val="52957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536.85270000000003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7232"/>
        <c:axId val="529574488"/>
      </c:barChart>
      <c:catAx>
        <c:axId val="52957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4488"/>
        <c:crosses val="autoZero"/>
        <c:auto val="1"/>
        <c:lblAlgn val="ctr"/>
        <c:lblOffset val="100"/>
        <c:noMultiLvlLbl val="0"/>
      </c:catAx>
      <c:valAx>
        <c:axId val="5295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12.599515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016"/>
        <c:axId val="529578408"/>
      </c:barChart>
      <c:catAx>
        <c:axId val="5295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8408"/>
        <c:crosses val="autoZero"/>
        <c:auto val="1"/>
        <c:lblAlgn val="ctr"/>
        <c:lblOffset val="100"/>
        <c:noMultiLvlLbl val="0"/>
      </c:catAx>
      <c:valAx>
        <c:axId val="5295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김남제, ID : H1901019)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15일 10:47:32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2065.5461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72.467590000000001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28.066867999999999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73.138999999999996</v>
      </c>
      <c r="G8" s="59">
        <f>'DRIs DATA 입력'!G8</f>
        <v>9.7249999999999996</v>
      </c>
      <c r="H8" s="59">
        <f>'DRIs DATA 입력'!H8</f>
        <v>17.135999999999999</v>
      </c>
      <c r="I8" s="46"/>
      <c r="J8" s="59" t="s">
        <v>216</v>
      </c>
      <c r="K8" s="59">
        <f>'DRIs DATA 입력'!K8</f>
        <v>5.6879999999999997</v>
      </c>
      <c r="L8" s="59">
        <f>'DRIs DATA 입력'!L8</f>
        <v>11.089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568.54205000000002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18.030892999999999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3.872843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254.9607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152.16347999999999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1.7580377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1.4877608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17.058813000000001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2.6677550000000001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536.85270000000003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12.599515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2.7041922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2.3915708000000002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568.55493000000001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1231.1292000000001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5833.5119999999997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3255.3622999999998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106.37245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130.22653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18.267019999999999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13.201408000000001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979.67125999999996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5.9462889999999997E-2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3.5367377000000002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565.99492999999995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89.07011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0" sqref="J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310</v>
      </c>
      <c r="G1" s="62" t="s">
        <v>277</v>
      </c>
      <c r="H1" s="61" t="s">
        <v>311</v>
      </c>
    </row>
    <row r="3" spans="1:27" x14ac:dyDescent="0.3">
      <c r="A3" s="71" t="s">
        <v>312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313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314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315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316</v>
      </c>
      <c r="L5" s="65" t="s">
        <v>317</v>
      </c>
      <c r="N5" s="65"/>
      <c r="O5" s="65" t="s">
        <v>282</v>
      </c>
      <c r="P5" s="65" t="s">
        <v>283</v>
      </c>
      <c r="Q5" s="65" t="s">
        <v>318</v>
      </c>
      <c r="R5" s="65" t="s">
        <v>319</v>
      </c>
      <c r="S5" s="65" t="s">
        <v>315</v>
      </c>
      <c r="U5" s="65"/>
      <c r="V5" s="65" t="s">
        <v>282</v>
      </c>
      <c r="W5" s="65" t="s">
        <v>283</v>
      </c>
      <c r="X5" s="65" t="s">
        <v>318</v>
      </c>
      <c r="Y5" s="65" t="s">
        <v>319</v>
      </c>
      <c r="Z5" s="65" t="s">
        <v>315</v>
      </c>
    </row>
    <row r="6" spans="1:27" x14ac:dyDescent="0.3">
      <c r="A6" s="65" t="s">
        <v>278</v>
      </c>
      <c r="B6" s="65">
        <v>2000</v>
      </c>
      <c r="C6" s="65">
        <v>2065.5461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45</v>
      </c>
      <c r="P6" s="65">
        <v>55</v>
      </c>
      <c r="Q6" s="65">
        <v>0</v>
      </c>
      <c r="R6" s="65">
        <v>0</v>
      </c>
      <c r="S6" s="65">
        <v>72.467590000000001</v>
      </c>
      <c r="U6" s="65" t="s">
        <v>320</v>
      </c>
      <c r="V6" s="65">
        <v>0</v>
      </c>
      <c r="W6" s="65">
        <v>0</v>
      </c>
      <c r="X6" s="65">
        <v>25</v>
      </c>
      <c r="Y6" s="65">
        <v>0</v>
      </c>
      <c r="Z6" s="65">
        <v>28.066867999999999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73.138999999999996</v>
      </c>
      <c r="G8" s="65">
        <v>9.7249999999999996</v>
      </c>
      <c r="H8" s="65">
        <v>17.135999999999999</v>
      </c>
      <c r="J8" s="65" t="s">
        <v>287</v>
      </c>
      <c r="K8" s="65">
        <v>5.6879999999999997</v>
      </c>
      <c r="L8" s="65">
        <v>11.089</v>
      </c>
    </row>
    <row r="13" spans="1:27" x14ac:dyDescent="0.3">
      <c r="A13" s="70" t="s">
        <v>288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321</v>
      </c>
      <c r="B14" s="69"/>
      <c r="C14" s="69"/>
      <c r="D14" s="69"/>
      <c r="E14" s="69"/>
      <c r="F14" s="69"/>
      <c r="H14" s="69" t="s">
        <v>322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282</v>
      </c>
      <c r="C15" s="65" t="s">
        <v>283</v>
      </c>
      <c r="D15" s="65" t="s">
        <v>318</v>
      </c>
      <c r="E15" s="65" t="s">
        <v>319</v>
      </c>
      <c r="F15" s="65" t="s">
        <v>315</v>
      </c>
      <c r="H15" s="65"/>
      <c r="I15" s="65" t="s">
        <v>282</v>
      </c>
      <c r="J15" s="65" t="s">
        <v>283</v>
      </c>
      <c r="K15" s="65" t="s">
        <v>318</v>
      </c>
      <c r="L15" s="65" t="s">
        <v>319</v>
      </c>
      <c r="M15" s="65" t="s">
        <v>315</v>
      </c>
      <c r="O15" s="65"/>
      <c r="P15" s="65" t="s">
        <v>282</v>
      </c>
      <c r="Q15" s="65" t="s">
        <v>283</v>
      </c>
      <c r="R15" s="65" t="s">
        <v>318</v>
      </c>
      <c r="S15" s="65" t="s">
        <v>319</v>
      </c>
      <c r="T15" s="65" t="s">
        <v>315</v>
      </c>
      <c r="V15" s="65"/>
      <c r="W15" s="65" t="s">
        <v>282</v>
      </c>
      <c r="X15" s="65" t="s">
        <v>283</v>
      </c>
      <c r="Y15" s="65" t="s">
        <v>318</v>
      </c>
      <c r="Z15" s="65" t="s">
        <v>319</v>
      </c>
      <c r="AA15" s="65" t="s">
        <v>315</v>
      </c>
    </row>
    <row r="16" spans="1:27" x14ac:dyDescent="0.3">
      <c r="A16" s="65" t="s">
        <v>324</v>
      </c>
      <c r="B16" s="65">
        <v>500</v>
      </c>
      <c r="C16" s="65">
        <v>700</v>
      </c>
      <c r="D16" s="65">
        <v>0</v>
      </c>
      <c r="E16" s="65">
        <v>3000</v>
      </c>
      <c r="F16" s="65">
        <v>568.54205000000002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18.030892999999999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3.872843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254.9607</v>
      </c>
    </row>
    <row r="23" spans="1:62" x14ac:dyDescent="0.3">
      <c r="A23" s="70" t="s">
        <v>325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290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326</v>
      </c>
      <c r="P24" s="69"/>
      <c r="Q24" s="69"/>
      <c r="R24" s="69"/>
      <c r="S24" s="69"/>
      <c r="T24" s="69"/>
      <c r="V24" s="69" t="s">
        <v>292</v>
      </c>
      <c r="W24" s="69"/>
      <c r="X24" s="69"/>
      <c r="Y24" s="69"/>
      <c r="Z24" s="69"/>
      <c r="AA24" s="69"/>
      <c r="AC24" s="69" t="s">
        <v>293</v>
      </c>
      <c r="AD24" s="69"/>
      <c r="AE24" s="69"/>
      <c r="AF24" s="69"/>
      <c r="AG24" s="69"/>
      <c r="AH24" s="69"/>
      <c r="AJ24" s="69" t="s">
        <v>294</v>
      </c>
      <c r="AK24" s="69"/>
      <c r="AL24" s="69"/>
      <c r="AM24" s="69"/>
      <c r="AN24" s="69"/>
      <c r="AO24" s="69"/>
      <c r="AQ24" s="69" t="s">
        <v>295</v>
      </c>
      <c r="AR24" s="69"/>
      <c r="AS24" s="69"/>
      <c r="AT24" s="69"/>
      <c r="AU24" s="69"/>
      <c r="AV24" s="69"/>
      <c r="AX24" s="69" t="s">
        <v>327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282</v>
      </c>
      <c r="C25" s="65" t="s">
        <v>283</v>
      </c>
      <c r="D25" s="65" t="s">
        <v>318</v>
      </c>
      <c r="E25" s="65" t="s">
        <v>319</v>
      </c>
      <c r="F25" s="65" t="s">
        <v>315</v>
      </c>
      <c r="H25" s="65"/>
      <c r="I25" s="65" t="s">
        <v>282</v>
      </c>
      <c r="J25" s="65" t="s">
        <v>283</v>
      </c>
      <c r="K25" s="65" t="s">
        <v>318</v>
      </c>
      <c r="L25" s="65" t="s">
        <v>319</v>
      </c>
      <c r="M25" s="65" t="s">
        <v>315</v>
      </c>
      <c r="O25" s="65"/>
      <c r="P25" s="65" t="s">
        <v>282</v>
      </c>
      <c r="Q25" s="65" t="s">
        <v>283</v>
      </c>
      <c r="R25" s="65" t="s">
        <v>318</v>
      </c>
      <c r="S25" s="65" t="s">
        <v>319</v>
      </c>
      <c r="T25" s="65" t="s">
        <v>315</v>
      </c>
      <c r="V25" s="65"/>
      <c r="W25" s="65" t="s">
        <v>282</v>
      </c>
      <c r="X25" s="65" t="s">
        <v>283</v>
      </c>
      <c r="Y25" s="65" t="s">
        <v>318</v>
      </c>
      <c r="Z25" s="65" t="s">
        <v>319</v>
      </c>
      <c r="AA25" s="65" t="s">
        <v>315</v>
      </c>
      <c r="AC25" s="65"/>
      <c r="AD25" s="65" t="s">
        <v>282</v>
      </c>
      <c r="AE25" s="65" t="s">
        <v>283</v>
      </c>
      <c r="AF25" s="65" t="s">
        <v>318</v>
      </c>
      <c r="AG25" s="65" t="s">
        <v>319</v>
      </c>
      <c r="AH25" s="65" t="s">
        <v>315</v>
      </c>
      <c r="AJ25" s="65"/>
      <c r="AK25" s="65" t="s">
        <v>282</v>
      </c>
      <c r="AL25" s="65" t="s">
        <v>283</v>
      </c>
      <c r="AM25" s="65" t="s">
        <v>318</v>
      </c>
      <c r="AN25" s="65" t="s">
        <v>319</v>
      </c>
      <c r="AO25" s="65" t="s">
        <v>315</v>
      </c>
      <c r="AQ25" s="65"/>
      <c r="AR25" s="65" t="s">
        <v>282</v>
      </c>
      <c r="AS25" s="65" t="s">
        <v>283</v>
      </c>
      <c r="AT25" s="65" t="s">
        <v>318</v>
      </c>
      <c r="AU25" s="65" t="s">
        <v>319</v>
      </c>
      <c r="AV25" s="65" t="s">
        <v>315</v>
      </c>
      <c r="AX25" s="65"/>
      <c r="AY25" s="65" t="s">
        <v>282</v>
      </c>
      <c r="AZ25" s="65" t="s">
        <v>283</v>
      </c>
      <c r="BA25" s="65" t="s">
        <v>318</v>
      </c>
      <c r="BB25" s="65" t="s">
        <v>319</v>
      </c>
      <c r="BC25" s="65" t="s">
        <v>315</v>
      </c>
      <c r="BE25" s="65"/>
      <c r="BF25" s="65" t="s">
        <v>282</v>
      </c>
      <c r="BG25" s="65" t="s">
        <v>283</v>
      </c>
      <c r="BH25" s="65" t="s">
        <v>318</v>
      </c>
      <c r="BI25" s="65" t="s">
        <v>319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152.16347999999999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1.7580377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1.4877608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17.058813000000001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2.6677550000000001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536.85270000000003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12.599515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2.7041922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2.3915708000000002</v>
      </c>
    </row>
    <row r="33" spans="1:68" x14ac:dyDescent="0.3">
      <c r="A33" s="70" t="s">
        <v>297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301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282</v>
      </c>
      <c r="C35" s="65" t="s">
        <v>283</v>
      </c>
      <c r="D35" s="65" t="s">
        <v>318</v>
      </c>
      <c r="E35" s="65" t="s">
        <v>319</v>
      </c>
      <c r="F35" s="65" t="s">
        <v>315</v>
      </c>
      <c r="H35" s="65"/>
      <c r="I35" s="65" t="s">
        <v>282</v>
      </c>
      <c r="J35" s="65" t="s">
        <v>283</v>
      </c>
      <c r="K35" s="65" t="s">
        <v>318</v>
      </c>
      <c r="L35" s="65" t="s">
        <v>319</v>
      </c>
      <c r="M35" s="65" t="s">
        <v>315</v>
      </c>
      <c r="O35" s="65"/>
      <c r="P35" s="65" t="s">
        <v>282</v>
      </c>
      <c r="Q35" s="65" t="s">
        <v>283</v>
      </c>
      <c r="R35" s="65" t="s">
        <v>318</v>
      </c>
      <c r="S35" s="65" t="s">
        <v>319</v>
      </c>
      <c r="T35" s="65" t="s">
        <v>315</v>
      </c>
      <c r="V35" s="65"/>
      <c r="W35" s="65" t="s">
        <v>282</v>
      </c>
      <c r="X35" s="65" t="s">
        <v>283</v>
      </c>
      <c r="Y35" s="65" t="s">
        <v>318</v>
      </c>
      <c r="Z35" s="65" t="s">
        <v>319</v>
      </c>
      <c r="AA35" s="65" t="s">
        <v>315</v>
      </c>
      <c r="AC35" s="65"/>
      <c r="AD35" s="65" t="s">
        <v>282</v>
      </c>
      <c r="AE35" s="65" t="s">
        <v>283</v>
      </c>
      <c r="AF35" s="65" t="s">
        <v>318</v>
      </c>
      <c r="AG35" s="65" t="s">
        <v>319</v>
      </c>
      <c r="AH35" s="65" t="s">
        <v>315</v>
      </c>
      <c r="AJ35" s="65"/>
      <c r="AK35" s="65" t="s">
        <v>282</v>
      </c>
      <c r="AL35" s="65" t="s">
        <v>283</v>
      </c>
      <c r="AM35" s="65" t="s">
        <v>318</v>
      </c>
      <c r="AN35" s="65" t="s">
        <v>319</v>
      </c>
      <c r="AO35" s="65" t="s">
        <v>315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568.55493000000001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1231.1292000000001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5833.5119999999997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3255.3622999999998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106.37245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130.22653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302</v>
      </c>
      <c r="B44" s="69"/>
      <c r="C44" s="69"/>
      <c r="D44" s="69"/>
      <c r="E44" s="69"/>
      <c r="F44" s="69"/>
      <c r="H44" s="69" t="s">
        <v>303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304</v>
      </c>
      <c r="AD44" s="69"/>
      <c r="AE44" s="69"/>
      <c r="AF44" s="69"/>
      <c r="AG44" s="69"/>
      <c r="AH44" s="69"/>
      <c r="AJ44" s="69" t="s">
        <v>305</v>
      </c>
      <c r="AK44" s="69"/>
      <c r="AL44" s="69"/>
      <c r="AM44" s="69"/>
      <c r="AN44" s="69"/>
      <c r="AO44" s="69"/>
      <c r="AQ44" s="69" t="s">
        <v>306</v>
      </c>
      <c r="AR44" s="69"/>
      <c r="AS44" s="69"/>
      <c r="AT44" s="69"/>
      <c r="AU44" s="69"/>
      <c r="AV44" s="69"/>
      <c r="AX44" s="69" t="s">
        <v>307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282</v>
      </c>
      <c r="C45" s="65" t="s">
        <v>283</v>
      </c>
      <c r="D45" s="65" t="s">
        <v>318</v>
      </c>
      <c r="E45" s="65" t="s">
        <v>319</v>
      </c>
      <c r="F45" s="65" t="s">
        <v>315</v>
      </c>
      <c r="H45" s="65"/>
      <c r="I45" s="65" t="s">
        <v>282</v>
      </c>
      <c r="J45" s="65" t="s">
        <v>283</v>
      </c>
      <c r="K45" s="65" t="s">
        <v>318</v>
      </c>
      <c r="L45" s="65" t="s">
        <v>319</v>
      </c>
      <c r="M45" s="65" t="s">
        <v>315</v>
      </c>
      <c r="O45" s="65"/>
      <c r="P45" s="65" t="s">
        <v>282</v>
      </c>
      <c r="Q45" s="65" t="s">
        <v>283</v>
      </c>
      <c r="R45" s="65" t="s">
        <v>318</v>
      </c>
      <c r="S45" s="65" t="s">
        <v>319</v>
      </c>
      <c r="T45" s="65" t="s">
        <v>315</v>
      </c>
      <c r="V45" s="65"/>
      <c r="W45" s="65" t="s">
        <v>282</v>
      </c>
      <c r="X45" s="65" t="s">
        <v>283</v>
      </c>
      <c r="Y45" s="65" t="s">
        <v>318</v>
      </c>
      <c r="Z45" s="65" t="s">
        <v>319</v>
      </c>
      <c r="AA45" s="65" t="s">
        <v>315</v>
      </c>
      <c r="AC45" s="65"/>
      <c r="AD45" s="65" t="s">
        <v>282</v>
      </c>
      <c r="AE45" s="65" t="s">
        <v>283</v>
      </c>
      <c r="AF45" s="65" t="s">
        <v>318</v>
      </c>
      <c r="AG45" s="65" t="s">
        <v>319</v>
      </c>
      <c r="AH45" s="65" t="s">
        <v>315</v>
      </c>
      <c r="AJ45" s="65"/>
      <c r="AK45" s="65" t="s">
        <v>282</v>
      </c>
      <c r="AL45" s="65" t="s">
        <v>283</v>
      </c>
      <c r="AM45" s="65" t="s">
        <v>318</v>
      </c>
      <c r="AN45" s="65" t="s">
        <v>319</v>
      </c>
      <c r="AO45" s="65" t="s">
        <v>315</v>
      </c>
      <c r="AQ45" s="65"/>
      <c r="AR45" s="65" t="s">
        <v>282</v>
      </c>
      <c r="AS45" s="65" t="s">
        <v>283</v>
      </c>
      <c r="AT45" s="65" t="s">
        <v>318</v>
      </c>
      <c r="AU45" s="65" t="s">
        <v>319</v>
      </c>
      <c r="AV45" s="65" t="s">
        <v>315</v>
      </c>
      <c r="AX45" s="65"/>
      <c r="AY45" s="65" t="s">
        <v>282</v>
      </c>
      <c r="AZ45" s="65" t="s">
        <v>283</v>
      </c>
      <c r="BA45" s="65" t="s">
        <v>318</v>
      </c>
      <c r="BB45" s="65" t="s">
        <v>319</v>
      </c>
      <c r="BC45" s="65" t="s">
        <v>315</v>
      </c>
      <c r="BE45" s="65"/>
      <c r="BF45" s="65" t="s">
        <v>282</v>
      </c>
      <c r="BG45" s="65" t="s">
        <v>283</v>
      </c>
      <c r="BH45" s="65" t="s">
        <v>318</v>
      </c>
      <c r="BI45" s="65" t="s">
        <v>319</v>
      </c>
      <c r="BJ45" s="65" t="s">
        <v>315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18.267019999999999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13.201408000000001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979.67125999999996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5.9462889999999997E-2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3.5367377000000002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565.99492999999995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89.07011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1" sqref="J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74</v>
      </c>
      <c r="E2" s="61">
        <v>2065.5461</v>
      </c>
      <c r="F2" s="61">
        <v>309.30489999999998</v>
      </c>
      <c r="G2" s="61">
        <v>41.126730000000002</v>
      </c>
      <c r="H2" s="61">
        <v>21.130806</v>
      </c>
      <c r="I2" s="61">
        <v>19.995926000000001</v>
      </c>
      <c r="J2" s="61">
        <v>72.467590000000001</v>
      </c>
      <c r="K2" s="61">
        <v>38.247570000000003</v>
      </c>
      <c r="L2" s="61">
        <v>34.220019999999998</v>
      </c>
      <c r="M2" s="61">
        <v>28.066867999999999</v>
      </c>
      <c r="N2" s="61">
        <v>3.6499684000000001</v>
      </c>
      <c r="O2" s="61">
        <v>14.375195</v>
      </c>
      <c r="P2" s="61">
        <v>984.51850000000002</v>
      </c>
      <c r="Q2" s="61">
        <v>26.507190000000001</v>
      </c>
      <c r="R2" s="61">
        <v>568.54205000000002</v>
      </c>
      <c r="S2" s="61">
        <v>105.38479599999999</v>
      </c>
      <c r="T2" s="61">
        <v>5557.8869999999997</v>
      </c>
      <c r="U2" s="61">
        <v>3.872843</v>
      </c>
      <c r="V2" s="61">
        <v>18.030892999999999</v>
      </c>
      <c r="W2" s="61">
        <v>254.9607</v>
      </c>
      <c r="X2" s="61">
        <v>152.16347999999999</v>
      </c>
      <c r="Y2" s="61">
        <v>1.7580377</v>
      </c>
      <c r="Z2" s="61">
        <v>1.4877608</v>
      </c>
      <c r="AA2" s="61">
        <v>17.058813000000001</v>
      </c>
      <c r="AB2" s="61">
        <v>2.6677550000000001</v>
      </c>
      <c r="AC2" s="61">
        <v>536.85270000000003</v>
      </c>
      <c r="AD2" s="61">
        <v>12.599515</v>
      </c>
      <c r="AE2" s="61">
        <v>2.7041922</v>
      </c>
      <c r="AF2" s="61">
        <v>2.3915708000000002</v>
      </c>
      <c r="AG2" s="61">
        <v>568.55493000000001</v>
      </c>
      <c r="AH2" s="61">
        <v>344.42469999999997</v>
      </c>
      <c r="AI2" s="61">
        <v>224.13023000000001</v>
      </c>
      <c r="AJ2" s="61">
        <v>1231.1292000000001</v>
      </c>
      <c r="AK2" s="61">
        <v>5833.5119999999997</v>
      </c>
      <c r="AL2" s="61">
        <v>106.37245</v>
      </c>
      <c r="AM2" s="61">
        <v>3255.3622999999998</v>
      </c>
      <c r="AN2" s="61">
        <v>130.22653</v>
      </c>
      <c r="AO2" s="61">
        <v>18.267019999999999</v>
      </c>
      <c r="AP2" s="61">
        <v>13.175717000000001</v>
      </c>
      <c r="AQ2" s="61">
        <v>5.0913019999999998</v>
      </c>
      <c r="AR2" s="61">
        <v>13.201408000000001</v>
      </c>
      <c r="AS2" s="61">
        <v>979.67125999999996</v>
      </c>
      <c r="AT2" s="61">
        <v>5.9462889999999997E-2</v>
      </c>
      <c r="AU2" s="61">
        <v>3.5367377000000002</v>
      </c>
      <c r="AV2" s="61">
        <v>565.99492999999995</v>
      </c>
      <c r="AW2" s="61">
        <v>89.07011</v>
      </c>
      <c r="AX2" s="61">
        <v>0.14029159999999999</v>
      </c>
      <c r="AY2" s="61">
        <v>1.1838884000000001</v>
      </c>
      <c r="AZ2" s="61">
        <v>314.44583</v>
      </c>
      <c r="BA2" s="61">
        <v>38.35295</v>
      </c>
      <c r="BB2" s="61">
        <v>11.897088</v>
      </c>
      <c r="BC2" s="61">
        <v>15.378042000000001</v>
      </c>
      <c r="BD2" s="61">
        <v>11.050407</v>
      </c>
      <c r="BE2" s="61">
        <v>0.45247855999999997</v>
      </c>
      <c r="BF2" s="61">
        <v>2.5994562999999999</v>
      </c>
      <c r="BG2" s="61">
        <v>0</v>
      </c>
      <c r="BH2" s="61">
        <v>1.0230318E-2</v>
      </c>
      <c r="BI2" s="61">
        <v>8.4650760000000002E-3</v>
      </c>
      <c r="BJ2" s="61">
        <v>4.3539113999999997E-2</v>
      </c>
      <c r="BK2" s="61">
        <v>0</v>
      </c>
      <c r="BL2" s="61">
        <v>0.22968788000000001</v>
      </c>
      <c r="BM2" s="61">
        <v>3.2187264</v>
      </c>
      <c r="BN2" s="61">
        <v>0.75329804</v>
      </c>
      <c r="BO2" s="61">
        <v>49.999920000000003</v>
      </c>
      <c r="BP2" s="61">
        <v>9.3777530000000002</v>
      </c>
      <c r="BQ2" s="61">
        <v>16.328306000000001</v>
      </c>
      <c r="BR2" s="61">
        <v>60.144806000000003</v>
      </c>
      <c r="BS2" s="61">
        <v>24.222252000000001</v>
      </c>
      <c r="BT2" s="61">
        <v>8.7394470000000002</v>
      </c>
      <c r="BU2" s="61">
        <v>0.1176599</v>
      </c>
      <c r="BV2" s="61">
        <v>8.7870840000000006E-2</v>
      </c>
      <c r="BW2" s="61">
        <v>0.62393564000000001</v>
      </c>
      <c r="BX2" s="61">
        <v>1.1745615</v>
      </c>
      <c r="BY2" s="61">
        <v>0.13133721000000001</v>
      </c>
      <c r="BZ2" s="61">
        <v>9.4144610000000001E-4</v>
      </c>
      <c r="CA2" s="61">
        <v>0.88944009999999996</v>
      </c>
      <c r="CB2" s="61">
        <v>5.9473555999999997E-2</v>
      </c>
      <c r="CC2" s="61">
        <v>0.20417457999999999</v>
      </c>
      <c r="CD2" s="61">
        <v>1.8603137999999999</v>
      </c>
      <c r="CE2" s="61">
        <v>4.3933377000000003E-2</v>
      </c>
      <c r="CF2" s="61">
        <v>0.20281951000000001</v>
      </c>
      <c r="CG2" s="61">
        <v>0</v>
      </c>
      <c r="CH2" s="61">
        <v>1.7636145999999998E-2</v>
      </c>
      <c r="CI2" s="61">
        <v>2.5329929999999999E-3</v>
      </c>
      <c r="CJ2" s="61">
        <v>4.1492047000000003</v>
      </c>
      <c r="CK2" s="61">
        <v>1.0590876000000001E-2</v>
      </c>
      <c r="CL2" s="61">
        <v>1.1519406000000001</v>
      </c>
      <c r="CM2" s="61">
        <v>3.0288248000000002</v>
      </c>
      <c r="CN2" s="61">
        <v>2200.8715999999999</v>
      </c>
      <c r="CO2" s="61">
        <v>3770.192</v>
      </c>
      <c r="CP2" s="61">
        <v>2235.6313</v>
      </c>
      <c r="CQ2" s="61">
        <v>871.71343999999999</v>
      </c>
      <c r="CR2" s="61">
        <v>449.75943000000001</v>
      </c>
      <c r="CS2" s="61">
        <v>454.16890000000001</v>
      </c>
      <c r="CT2" s="61">
        <v>2122.6619999999998</v>
      </c>
      <c r="CU2" s="61">
        <v>1256.7212999999999</v>
      </c>
      <c r="CV2" s="61">
        <v>1382.6674</v>
      </c>
      <c r="CW2" s="61">
        <v>1428.5092</v>
      </c>
      <c r="CX2" s="61">
        <v>391.95107999999999</v>
      </c>
      <c r="CY2" s="61">
        <v>2843.1235000000001</v>
      </c>
      <c r="CZ2" s="61">
        <v>1254.5609999999999</v>
      </c>
      <c r="DA2" s="61">
        <v>3152.2188000000001</v>
      </c>
      <c r="DB2" s="61">
        <v>3150.9692</v>
      </c>
      <c r="DC2" s="61">
        <v>4238.1620000000003</v>
      </c>
      <c r="DD2" s="61">
        <v>6798.4507000000003</v>
      </c>
      <c r="DE2" s="61">
        <v>1485.1806999999999</v>
      </c>
      <c r="DF2" s="61">
        <v>3443.3566999999998</v>
      </c>
      <c r="DG2" s="61">
        <v>1580.8001999999999</v>
      </c>
      <c r="DH2" s="61">
        <v>125.40953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38.35295</v>
      </c>
      <c r="B6">
        <f>BB2</f>
        <v>11.897088</v>
      </c>
      <c r="C6">
        <f>BC2</f>
        <v>15.378042000000001</v>
      </c>
      <c r="D6">
        <f>BD2</f>
        <v>11.050407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17213</v>
      </c>
      <c r="C2" s="56">
        <f ca="1">YEAR(TODAY())-YEAR(B2)+IF(TODAY()&gt;=DATE(YEAR(TODAY()),MONTH(B2),DAY(B2)),0,-1)</f>
        <v>74</v>
      </c>
      <c r="E2" s="52">
        <v>164.5</v>
      </c>
      <c r="F2" s="53" t="s">
        <v>39</v>
      </c>
      <c r="G2" s="52">
        <v>66.7</v>
      </c>
      <c r="H2" s="51" t="s">
        <v>41</v>
      </c>
      <c r="I2" s="72">
        <f>ROUND(G3/E3^2,1)</f>
        <v>24.6</v>
      </c>
    </row>
    <row r="3" spans="1:9" x14ac:dyDescent="0.3">
      <c r="E3" s="51">
        <f>E2/100</f>
        <v>1.645</v>
      </c>
      <c r="F3" s="51" t="s">
        <v>40</v>
      </c>
      <c r="G3" s="51">
        <f>G2</f>
        <v>66.7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김남제, ID : H1901019)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15일 10:47:32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44545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74</v>
      </c>
      <c r="G12" s="137"/>
      <c r="H12" s="137"/>
      <c r="I12" s="137"/>
      <c r="K12" s="128">
        <f>'개인정보 및 신체계측 입력'!E2</f>
        <v>164.5</v>
      </c>
      <c r="L12" s="129"/>
      <c r="M12" s="122">
        <f>'개인정보 및 신체계측 입력'!G2</f>
        <v>66.7</v>
      </c>
      <c r="N12" s="123"/>
      <c r="O12" s="118" t="s">
        <v>271</v>
      </c>
      <c r="P12" s="112"/>
      <c r="Q12" s="115">
        <f>'개인정보 및 신체계측 입력'!I2</f>
        <v>24.6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김남제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73.138999999999996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9.7249999999999996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17.135999999999999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11.1</v>
      </c>
      <c r="L72" s="36" t="s">
        <v>53</v>
      </c>
      <c r="M72" s="36">
        <f>ROUND('DRIs DATA'!K8,1)</f>
        <v>5.7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75.81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150.26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152.16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177.85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71.069999999999993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388.9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182.67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2021-12-15T02:17:20Z</dcterms:modified>
</cp:coreProperties>
</file>