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<sst xmlns="http://schemas.openxmlformats.org/spreadsheetml/2006/main" count="692" uniqueCount="337">
  <si>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</si>
  <si>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</si>
  <si>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</si>
  <si>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</si>
  <si>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</si>
  <si>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</si>
  <si>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</si>
  <si>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</si>
  <si>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</si>
  <si>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</si>
  <si>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</si>
  <si>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</si>
  <si>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</si>
  <si>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</si>
  <si>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</si>
  <si>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</si>
  <si>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</si>
  <si>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</si>
  <si>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</si>
  <si>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</si>
  <si>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</si>
  <si>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</si>
  <si>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</si>
  <si>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</si>
  <si>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</si>
  <si>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</si>
  <si>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</si>
  <si>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</si>
  <si>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</si>
  <si>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</si>
  <si>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</si>
  <si>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</si>
  <si>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</si>
  <si>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</si>
  <si>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</si>
  <si>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</si>
  <si>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</si>
  <si>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</si>
  <si>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</si>
  <si>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</si>
  <si>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</si>
  <si>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</si>
  <si>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</si>
  <si>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</si>
  <si>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</si>
  <si>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</si>
  <si>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</si>
  <si>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</si>
  <si>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</si>
  <si>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</si>
  <si>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</si>
  <si>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</si>
  <si>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</si>
  <si>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</si>
  <si>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</si>
  <si>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</si>
  <si>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</si>
  <si>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</si>
  <si>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</si>
  <si>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</si>
  <si>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</si>
  <si>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</si>
  <si>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</si>
  <si>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</si>
  <si>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</si>
  <si>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</si>
  <si>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</si>
  <si>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</si>
  <si>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</si>
  <si>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</si>
  <si>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</si>
  <si>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</si>
  <si>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</si>
  <si>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</si>
  <si>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</si>
  <si>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</si>
  <si>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</si>
  <si>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</si>
  <si>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</si>
  <si>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</si>
  <si>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</si>
  <si>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</si>
  <si>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</si>
  <si>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</si>
  <si>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</si>
  <si>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</si>
  <si>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</si>
  <si>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</si>
  <si>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</si>
  <si>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</si>
  <si>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</si>
  <si>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</si>
  <si>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</si>
  <si>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</si>
  <si>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</si>
  <si>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</si>
  <si>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</si>
  <si>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</si>
  <si>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</si>
  <si>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</si>
  <si>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</si>
  <si>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</si>
  <si>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</si>
  <si>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</si>
  <si>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</si>
  <si>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</si>
  <si>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</si>
  <si>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</si>
  <si>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</si>
  <si>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</si>
  <si>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</si>
  <si>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</si>
  <si>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</si>
  <si>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</si>
  <si>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</si>
  <si>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</si>
  <si>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</si>
  <si>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</si>
  <si>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</si>
  <si>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</si>
  <si>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</si>
  <si>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</si>
  <si>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</si>
  <si>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</si>
  <si>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</si>
  <si>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</si>
  <si>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</si>
  <si>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</si>
  <si>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</si>
  <si>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</si>
  <si>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</si>
  <si>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</si>
  <si>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</si>
  <si>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</si>
  <si>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</si>
  <si>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</si>
  <si>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</si>
  <si>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</si>
  <si>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</si>
  <si>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</si>
  <si>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</si>
  <si>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</si>
  <si>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</si>
  <si>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</si>
  <si>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</si>
  <si>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</si>
  <si>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</si>
  <si>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</si>
  <si>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</si>
  <si>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</si>
  <si>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</si>
  <si>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</si>
  <si>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</si>
  <si>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</si>
  <si>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</si>
  <si>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</si>
  <si>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</si>
  <si>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</si>
  <si>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</si>
  <si>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</si>
  <si>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</si>
  <si>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</si>
  <si>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</si>
  <si>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</si>
  <si>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</si>
  <si>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</si>
  <si>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</si>
  <si>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</si>
  <si>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</si>
  <si>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</si>
  <si>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</si>
  <si>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</si>
  <si>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</si>
  <si>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</si>
  <si>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</si>
  <si>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</si>
  <si>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</si>
  <si>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</si>
  <si>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</si>
  <si>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</si>
  <si>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</si>
  <si>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</si>
  <si>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</si>
  <si>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</si>
  <si>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</si>
  <si>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</si>
  <si>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</si>
  <si>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</si>
  <si>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</si>
  <si>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</si>
  <si>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</si>
  <si>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</si>
  <si>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</si>
  <si>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</si>
  <si>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</si>
  <si>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</si>
  <si>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</si>
  <si>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</si>
  <si>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</si>
  <si>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</si>
  <si>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</si>
  <si>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</si>
  <si>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</si>
  <si>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</si>
  <si>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</si>
  <si>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</si>
  <si>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</si>
  <si>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</si>
  <si>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</si>
  <si>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</si>
  <si>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</si>
  <si>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</si>
  <si>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</si>
  <si>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</si>
  <si>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</si>
  <si>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</si>
  <si>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</si>
  <si>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</si>
  <si>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</si>
  <si>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</si>
  <si>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</si>
  <si>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</si>
  <si>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</si>
  <si>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</si>
  <si>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</si>
  <si>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</si>
  <si>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</si>
  <si>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</si>
  <si>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</si>
  <si>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</si>
  <si>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</si>
  <si>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</si>
  <si>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</si>
  <si>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</si>
  <si>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</si>
  <si>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</si>
  <si>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</si>
  <si>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</si>
  <si>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</si>
  <si>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</si>
  <si>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</si>
  <si>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</si>
  <si>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</si>
  <si>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</si>
  <si>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</si>
  <si>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</si>
  <si>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</si>
  <si>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</si>
  <si>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</si>
  <si>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</si>
  <si>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</si>
  <si>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</si>
  <si>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</si>
  <si>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</si>
  <si>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</si>
  <si>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</si>
  <si>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</si>
  <si>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</si>
  <si>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</si>
  <si>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</si>
  <si>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</si>
  <si>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</si>
  <si>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</si>
  <si>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</si>
  <si>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</si>
  <si>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</si>
  <si>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</si>
  <si>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</si>
  <si>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</si>
  <si>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</si>
  <si>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</si>
  <si>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</si>
  <si>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</si>
  <si>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</si>
  <si>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</si>
  <si>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</si>
  <si>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</si>
  <si>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</si>
  <si>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</si>
  <si>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</si>
  <si>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</si>
  <si>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</si>
  <si>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</si>
  <si>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</si>
  <si>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</si>
  <si>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</si>
  <si>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</si>
  <si>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</si>
  <si>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</si>
  <si>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</si>
  <si>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</si>
  <si>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</si>
  <si>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</si>
  <si>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</si>
  <si>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</si>
  <si>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</si>
  <si>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</si>
  <si>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</si>
  <si>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</si>
  <si>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</si>
  <si>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</si>
  <si>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</si>
  <si>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</si>
  <si>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</si>
  <si>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</si>
  <si>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</si>
  <si>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</si>
  <si>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</si>
  <si>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</si>
  <si>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</si>
  <si>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</si>
  <si>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</si>
  <si>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</si>
  <si>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</si>
  <si>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</si>
  <si>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</si>
  <si>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</si>
  <si>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</si>
  <si>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</si>
  <si>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</si>
  <si>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</si>
  <si>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</si>
  <si>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</si>
  <si>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</si>
  <si>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</si>
  <si>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</si>
  <si>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</si>
  <si>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</si>
  <si>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</si>
  <si>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</si>
  <si>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</si>
  <si>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</si>
  <si>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M</t>
  </si>
  <si>
    <t>(설문지 : FFQ 95문항 설문지, 사용자 : 정명호, ID : H1901024)</t>
  </si>
  <si>
    <t>2021년 12월 20일 14:52:55</t>
  </si>
  <si>
    <t>H1901024</t>
  </si>
  <si>
    <t>정명호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</si>
</sst>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121.66256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4.2307796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8.0923970000000001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2022.7808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6019.1826000000001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169.28373999999999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265.6721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18.903936000000002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1563.3796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6.8596760000000007E-2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5.4980874000000002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50.463790000000003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368.35242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126.675606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7.4279999999999999</c:v>
                </c:pt>
                <c:pt idx="1">
                  <c:v>16.34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21.969798999999998</c:v>
                </c:pt>
                <c:pt idx="1">
                  <c:v>27.169229999999999</c:v>
                </c:pt>
                <c:pt idx="2">
                  <c:v>29.581997000000001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1029.2592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34.953186000000002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68.100999999999999</c:v>
                </c:pt>
                <c:pt idx="1">
                  <c:v>11.747999999999999</c:v>
                </c:pt>
                <c:pt idx="2">
                  <c:v>20.151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2947.3966999999998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305.92680000000001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1012.12964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7.827572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9613.4689999999991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30.684056999999999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4.6452249999999999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437.26733000000002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2.4724050000000002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27.660038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4.6452249999999999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956.77324999999996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21.544938999999999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정명호, ID : H1901024)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14:52:55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2947.3966999999998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121.66256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50.463790000000003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68.100999999999999</v>
      </c>
      <c r="G8" s="59">
        <f>'DRIs DATA 입력'!G8</f>
        <v>11.747999999999999</v>
      </c>
      <c r="H8" s="59">
        <f>'DRIs DATA 입력'!H8</f>
        <v>20.151</v>
      </c>
      <c r="I8" s="46"/>
      <c r="J8" s="59" t="s">
        <v>216</v>
      </c>
      <c r="K8" s="59">
        <f>'DRIs DATA 입력'!K8</f>
        <v>7.4279999999999999</v>
      </c>
      <c r="L8" s="59">
        <f>'DRIs DATA 입력'!L8</f>
        <v>16.34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1029.2592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34.953186000000002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7.827572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437.26733000000002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305.92680000000001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3.0659068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2.4724050000000002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27.660038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4.6452249999999999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956.77324999999996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21.544938999999999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4.2307796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8.0923970000000001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1012.12964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2022.7808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9613.4689999999991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6019.1826000000001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169.28373999999999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265.6721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30.684056999999999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18.903936000000002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1563.3796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6.8596760000000007E-2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5.4980874000000002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368.35242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126.675606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310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311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313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282</v>
      </c>
      <c r="P5" s="65" t="s">
        <v>283</v>
      </c>
      <c r="Q5" s="65" t="s">
        <v>316</v>
      </c>
      <c r="R5" s="65" t="s">
        <v>317</v>
      </c>
      <c r="S5" s="65" t="s">
        <v>313</v>
      </c>
      <c r="U5" s="65"/>
      <c r="V5" s="65" t="s">
        <v>282</v>
      </c>
      <c r="W5" s="65" t="s">
        <v>283</v>
      </c>
      <c r="X5" s="65" t="s">
        <v>316</v>
      </c>
      <c r="Y5" s="65" t="s">
        <v>317</v>
      </c>
      <c r="Z5" s="65" t="s">
        <v>313</v>
      </c>
    </row>
    <row r="6" spans="1:27" x14ac:dyDescent="0.3">
      <c r="A6" s="65" t="s">
        <v>278</v>
      </c>
      <c r="B6" s="65">
        <v>2200</v>
      </c>
      <c r="C6" s="65">
        <v>2947.3966999999998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121.66256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50.463790000000003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68.100999999999999</v>
      </c>
      <c r="G8" s="65">
        <v>11.747999999999999</v>
      </c>
      <c r="H8" s="65">
        <v>20.151</v>
      </c>
      <c r="J8" s="65" t="s">
        <v>287</v>
      </c>
      <c r="K8" s="65">
        <v>7.4279999999999999</v>
      </c>
      <c r="L8" s="65">
        <v>16.34</v>
      </c>
    </row>
    <row r="13" spans="1:27" x14ac:dyDescent="0.3">
      <c r="A13" s="66" t="s">
        <v>288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319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289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317</v>
      </c>
      <c r="F15" s="65" t="s">
        <v>313</v>
      </c>
      <c r="H15" s="65"/>
      <c r="I15" s="65" t="s">
        <v>282</v>
      </c>
      <c r="J15" s="65" t="s">
        <v>283</v>
      </c>
      <c r="K15" s="65" t="s">
        <v>316</v>
      </c>
      <c r="L15" s="65" t="s">
        <v>317</v>
      </c>
      <c r="M15" s="65" t="s">
        <v>313</v>
      </c>
      <c r="O15" s="65"/>
      <c r="P15" s="65" t="s">
        <v>282</v>
      </c>
      <c r="Q15" s="65" t="s">
        <v>283</v>
      </c>
      <c r="R15" s="65" t="s">
        <v>316</v>
      </c>
      <c r="S15" s="65" t="s">
        <v>317</v>
      </c>
      <c r="T15" s="65" t="s">
        <v>313</v>
      </c>
      <c r="V15" s="65"/>
      <c r="W15" s="65" t="s">
        <v>282</v>
      </c>
      <c r="X15" s="65" t="s">
        <v>283</v>
      </c>
      <c r="Y15" s="65" t="s">
        <v>316</v>
      </c>
      <c r="Z15" s="65" t="s">
        <v>317</v>
      </c>
      <c r="AA15" s="65" t="s">
        <v>313</v>
      </c>
    </row>
    <row r="16" spans="1:27" x14ac:dyDescent="0.3">
      <c r="A16" s="65" t="s">
        <v>322</v>
      </c>
      <c r="B16" s="65">
        <v>530</v>
      </c>
      <c r="C16" s="65">
        <v>750</v>
      </c>
      <c r="D16" s="65">
        <v>0</v>
      </c>
      <c r="E16" s="65">
        <v>3000</v>
      </c>
      <c r="F16" s="65">
        <v>1029.2592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34.953186000000002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7.827572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437.26733000000002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292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317</v>
      </c>
      <c r="F25" s="65" t="s">
        <v>313</v>
      </c>
      <c r="H25" s="65"/>
      <c r="I25" s="65" t="s">
        <v>282</v>
      </c>
      <c r="J25" s="65" t="s">
        <v>283</v>
      </c>
      <c r="K25" s="65" t="s">
        <v>316</v>
      </c>
      <c r="L25" s="65" t="s">
        <v>317</v>
      </c>
      <c r="M25" s="65" t="s">
        <v>313</v>
      </c>
      <c r="O25" s="65"/>
      <c r="P25" s="65" t="s">
        <v>282</v>
      </c>
      <c r="Q25" s="65" t="s">
        <v>283</v>
      </c>
      <c r="R25" s="65" t="s">
        <v>316</v>
      </c>
      <c r="S25" s="65" t="s">
        <v>317</v>
      </c>
      <c r="T25" s="65" t="s">
        <v>313</v>
      </c>
      <c r="V25" s="65"/>
      <c r="W25" s="65" t="s">
        <v>282</v>
      </c>
      <c r="X25" s="65" t="s">
        <v>283</v>
      </c>
      <c r="Y25" s="65" t="s">
        <v>316</v>
      </c>
      <c r="Z25" s="65" t="s">
        <v>317</v>
      </c>
      <c r="AA25" s="65" t="s">
        <v>313</v>
      </c>
      <c r="AC25" s="65"/>
      <c r="AD25" s="65" t="s">
        <v>282</v>
      </c>
      <c r="AE25" s="65" t="s">
        <v>283</v>
      </c>
      <c r="AF25" s="65" t="s">
        <v>316</v>
      </c>
      <c r="AG25" s="65" t="s">
        <v>317</v>
      </c>
      <c r="AH25" s="65" t="s">
        <v>313</v>
      </c>
      <c r="AJ25" s="65"/>
      <c r="AK25" s="65" t="s">
        <v>282</v>
      </c>
      <c r="AL25" s="65" t="s">
        <v>283</v>
      </c>
      <c r="AM25" s="65" t="s">
        <v>316</v>
      </c>
      <c r="AN25" s="65" t="s">
        <v>317</v>
      </c>
      <c r="AO25" s="65" t="s">
        <v>313</v>
      </c>
      <c r="AQ25" s="65"/>
      <c r="AR25" s="65" t="s">
        <v>282</v>
      </c>
      <c r="AS25" s="65" t="s">
        <v>283</v>
      </c>
      <c r="AT25" s="65" t="s">
        <v>316</v>
      </c>
      <c r="AU25" s="65" t="s">
        <v>317</v>
      </c>
      <c r="AV25" s="65" t="s">
        <v>313</v>
      </c>
      <c r="AX25" s="65"/>
      <c r="AY25" s="65" t="s">
        <v>282</v>
      </c>
      <c r="AZ25" s="65" t="s">
        <v>283</v>
      </c>
      <c r="BA25" s="65" t="s">
        <v>316</v>
      </c>
      <c r="BB25" s="65" t="s">
        <v>317</v>
      </c>
      <c r="BC25" s="65" t="s">
        <v>313</v>
      </c>
      <c r="BE25" s="65"/>
      <c r="BF25" s="65" t="s">
        <v>282</v>
      </c>
      <c r="BG25" s="65" t="s">
        <v>283</v>
      </c>
      <c r="BH25" s="65" t="s">
        <v>316</v>
      </c>
      <c r="BI25" s="65" t="s">
        <v>317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305.92680000000001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3.0659068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2.4724050000000002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27.660038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4.6452249999999999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956.77324999999996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21.544938999999999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4.2307796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8.0923970000000001</v>
      </c>
    </row>
    <row r="33" spans="1:68" x14ac:dyDescent="0.3">
      <c r="A33" s="66" t="s">
        <v>297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301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317</v>
      </c>
      <c r="F35" s="65" t="s">
        <v>313</v>
      </c>
      <c r="H35" s="65"/>
      <c r="I35" s="65" t="s">
        <v>282</v>
      </c>
      <c r="J35" s="65" t="s">
        <v>283</v>
      </c>
      <c r="K35" s="65" t="s">
        <v>316</v>
      </c>
      <c r="L35" s="65" t="s">
        <v>317</v>
      </c>
      <c r="M35" s="65" t="s">
        <v>313</v>
      </c>
      <c r="O35" s="65"/>
      <c r="P35" s="65" t="s">
        <v>282</v>
      </c>
      <c r="Q35" s="65" t="s">
        <v>283</v>
      </c>
      <c r="R35" s="65" t="s">
        <v>316</v>
      </c>
      <c r="S35" s="65" t="s">
        <v>317</v>
      </c>
      <c r="T35" s="65" t="s">
        <v>313</v>
      </c>
      <c r="V35" s="65"/>
      <c r="W35" s="65" t="s">
        <v>282</v>
      </c>
      <c r="X35" s="65" t="s">
        <v>283</v>
      </c>
      <c r="Y35" s="65" t="s">
        <v>316</v>
      </c>
      <c r="Z35" s="65" t="s">
        <v>317</v>
      </c>
      <c r="AA35" s="65" t="s">
        <v>313</v>
      </c>
      <c r="AC35" s="65"/>
      <c r="AD35" s="65" t="s">
        <v>282</v>
      </c>
      <c r="AE35" s="65" t="s">
        <v>283</v>
      </c>
      <c r="AF35" s="65" t="s">
        <v>316</v>
      </c>
      <c r="AG35" s="65" t="s">
        <v>317</v>
      </c>
      <c r="AH35" s="65" t="s">
        <v>313</v>
      </c>
      <c r="AJ35" s="65"/>
      <c r="AK35" s="65" t="s">
        <v>282</v>
      </c>
      <c r="AL35" s="65" t="s">
        <v>283</v>
      </c>
      <c r="AM35" s="65" t="s">
        <v>316</v>
      </c>
      <c r="AN35" s="65" t="s">
        <v>317</v>
      </c>
      <c r="AO35" s="65" t="s">
        <v>313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1012.12964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2022.7808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9613.4689999999991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6019.1826000000001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169.28373999999999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265.6721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304</v>
      </c>
      <c r="AD44" s="67"/>
      <c r="AE44" s="67"/>
      <c r="AF44" s="67"/>
      <c r="AG44" s="67"/>
      <c r="AH44" s="67"/>
      <c r="AJ44" s="67" t="s">
        <v>305</v>
      </c>
      <c r="AK44" s="67"/>
      <c r="AL44" s="67"/>
      <c r="AM44" s="67"/>
      <c r="AN44" s="67"/>
      <c r="AO44" s="67"/>
      <c r="AQ44" s="67" t="s">
        <v>306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283</v>
      </c>
      <c r="D45" s="65" t="s">
        <v>316</v>
      </c>
      <c r="E45" s="65" t="s">
        <v>317</v>
      </c>
      <c r="F45" s="65" t="s">
        <v>313</v>
      </c>
      <c r="H45" s="65"/>
      <c r="I45" s="65" t="s">
        <v>282</v>
      </c>
      <c r="J45" s="65" t="s">
        <v>283</v>
      </c>
      <c r="K45" s="65" t="s">
        <v>316</v>
      </c>
      <c r="L45" s="65" t="s">
        <v>317</v>
      </c>
      <c r="M45" s="65" t="s">
        <v>313</v>
      </c>
      <c r="O45" s="65"/>
      <c r="P45" s="65" t="s">
        <v>282</v>
      </c>
      <c r="Q45" s="65" t="s">
        <v>283</v>
      </c>
      <c r="R45" s="65" t="s">
        <v>316</v>
      </c>
      <c r="S45" s="65" t="s">
        <v>317</v>
      </c>
      <c r="T45" s="65" t="s">
        <v>313</v>
      </c>
      <c r="V45" s="65"/>
      <c r="W45" s="65" t="s">
        <v>282</v>
      </c>
      <c r="X45" s="65" t="s">
        <v>283</v>
      </c>
      <c r="Y45" s="65" t="s">
        <v>316</v>
      </c>
      <c r="Z45" s="65" t="s">
        <v>317</v>
      </c>
      <c r="AA45" s="65" t="s">
        <v>313</v>
      </c>
      <c r="AC45" s="65"/>
      <c r="AD45" s="65" t="s">
        <v>282</v>
      </c>
      <c r="AE45" s="65" t="s">
        <v>283</v>
      </c>
      <c r="AF45" s="65" t="s">
        <v>316</v>
      </c>
      <c r="AG45" s="65" t="s">
        <v>317</v>
      </c>
      <c r="AH45" s="65" t="s">
        <v>313</v>
      </c>
      <c r="AJ45" s="65"/>
      <c r="AK45" s="65" t="s">
        <v>282</v>
      </c>
      <c r="AL45" s="65" t="s">
        <v>283</v>
      </c>
      <c r="AM45" s="65" t="s">
        <v>316</v>
      </c>
      <c r="AN45" s="65" t="s">
        <v>317</v>
      </c>
      <c r="AO45" s="65" t="s">
        <v>313</v>
      </c>
      <c r="AQ45" s="65"/>
      <c r="AR45" s="65" t="s">
        <v>282</v>
      </c>
      <c r="AS45" s="65" t="s">
        <v>283</v>
      </c>
      <c r="AT45" s="65" t="s">
        <v>316</v>
      </c>
      <c r="AU45" s="65" t="s">
        <v>317</v>
      </c>
      <c r="AV45" s="65" t="s">
        <v>313</v>
      </c>
      <c r="AX45" s="65"/>
      <c r="AY45" s="65" t="s">
        <v>282</v>
      </c>
      <c r="AZ45" s="65" t="s">
        <v>283</v>
      </c>
      <c r="BA45" s="65" t="s">
        <v>316</v>
      </c>
      <c r="BB45" s="65" t="s">
        <v>317</v>
      </c>
      <c r="BC45" s="65" t="s">
        <v>313</v>
      </c>
      <c r="BE45" s="65"/>
      <c r="BF45" s="65" t="s">
        <v>282</v>
      </c>
      <c r="BG45" s="65" t="s">
        <v>283</v>
      </c>
      <c r="BH45" s="65" t="s">
        <v>316</v>
      </c>
      <c r="BI45" s="65" t="s">
        <v>317</v>
      </c>
      <c r="BJ45" s="65" t="s">
        <v>313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30.684056999999999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18.903936000000002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1563.3796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6.8596760000000007E-2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5.4980874000000002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368.35242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126.675606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3" sqref="I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59</v>
      </c>
      <c r="E2" s="61">
        <v>2947.3966999999998</v>
      </c>
      <c r="F2" s="61">
        <v>411.15935999999999</v>
      </c>
      <c r="G2" s="61">
        <v>70.930435000000003</v>
      </c>
      <c r="H2" s="61">
        <v>39.026623000000001</v>
      </c>
      <c r="I2" s="61">
        <v>31.903811999999999</v>
      </c>
      <c r="J2" s="61">
        <v>121.66256</v>
      </c>
      <c r="K2" s="61">
        <v>63.18862</v>
      </c>
      <c r="L2" s="61">
        <v>58.473934</v>
      </c>
      <c r="M2" s="61">
        <v>50.463790000000003</v>
      </c>
      <c r="N2" s="61">
        <v>5.9434579999999997</v>
      </c>
      <c r="O2" s="61">
        <v>29.356992999999999</v>
      </c>
      <c r="P2" s="61">
        <v>2307.6293999999998</v>
      </c>
      <c r="Q2" s="61">
        <v>46.445399999999999</v>
      </c>
      <c r="R2" s="61">
        <v>1029.2592</v>
      </c>
      <c r="S2" s="61">
        <v>150.51244</v>
      </c>
      <c r="T2" s="61">
        <v>10544.955</v>
      </c>
      <c r="U2" s="61">
        <v>7.827572</v>
      </c>
      <c r="V2" s="61">
        <v>34.953186000000002</v>
      </c>
      <c r="W2" s="61">
        <v>437.26733000000002</v>
      </c>
      <c r="X2" s="61">
        <v>305.92680000000001</v>
      </c>
      <c r="Y2" s="61">
        <v>3.0659068</v>
      </c>
      <c r="Z2" s="61">
        <v>2.4724050000000002</v>
      </c>
      <c r="AA2" s="61">
        <v>27.660038</v>
      </c>
      <c r="AB2" s="61">
        <v>4.6452249999999999</v>
      </c>
      <c r="AC2" s="61">
        <v>956.77324999999996</v>
      </c>
      <c r="AD2" s="61">
        <v>21.544938999999999</v>
      </c>
      <c r="AE2" s="61">
        <v>4.2307796</v>
      </c>
      <c r="AF2" s="61">
        <v>8.0923970000000001</v>
      </c>
      <c r="AG2" s="61">
        <v>1012.12964</v>
      </c>
      <c r="AH2" s="61">
        <v>586.82159999999999</v>
      </c>
      <c r="AI2" s="61">
        <v>425.30804000000001</v>
      </c>
      <c r="AJ2" s="61">
        <v>2022.7808</v>
      </c>
      <c r="AK2" s="61">
        <v>9613.4689999999991</v>
      </c>
      <c r="AL2" s="61">
        <v>169.28373999999999</v>
      </c>
      <c r="AM2" s="61">
        <v>6019.1826000000001</v>
      </c>
      <c r="AN2" s="61">
        <v>265.6721</v>
      </c>
      <c r="AO2" s="61">
        <v>30.684056999999999</v>
      </c>
      <c r="AP2" s="61">
        <v>23.498930000000001</v>
      </c>
      <c r="AQ2" s="61">
        <v>7.1851273000000004</v>
      </c>
      <c r="AR2" s="61">
        <v>18.903936000000002</v>
      </c>
      <c r="AS2" s="61">
        <v>1563.3796</v>
      </c>
      <c r="AT2" s="61">
        <v>6.8596760000000007E-2</v>
      </c>
      <c r="AU2" s="61">
        <v>5.4980874000000002</v>
      </c>
      <c r="AV2" s="61">
        <v>368.35242</v>
      </c>
      <c r="AW2" s="61">
        <v>126.675606</v>
      </c>
      <c r="AX2" s="61">
        <v>0.25796540000000001</v>
      </c>
      <c r="AY2" s="61">
        <v>2.0553083000000001</v>
      </c>
      <c r="AZ2" s="61">
        <v>451.04561999999999</v>
      </c>
      <c r="BA2" s="61">
        <v>78.774154999999993</v>
      </c>
      <c r="BB2" s="61">
        <v>21.969798999999998</v>
      </c>
      <c r="BC2" s="61">
        <v>27.169229999999999</v>
      </c>
      <c r="BD2" s="61">
        <v>29.581997000000001</v>
      </c>
      <c r="BE2" s="61">
        <v>2.5767530000000001</v>
      </c>
      <c r="BF2" s="61">
        <v>11.987719</v>
      </c>
      <c r="BG2" s="61">
        <v>2.7754896000000001E-3</v>
      </c>
      <c r="BH2" s="61">
        <v>1.3976176E-2</v>
      </c>
      <c r="BI2" s="61">
        <v>1.2045388000000001E-2</v>
      </c>
      <c r="BJ2" s="61">
        <v>8.2918599999999995E-2</v>
      </c>
      <c r="BK2" s="61">
        <v>2.1349920000000001E-4</v>
      </c>
      <c r="BL2" s="61">
        <v>0.36613673000000002</v>
      </c>
      <c r="BM2" s="61">
        <v>5.7986754999999999</v>
      </c>
      <c r="BN2" s="61">
        <v>1.3803881</v>
      </c>
      <c r="BO2" s="61">
        <v>87.203995000000006</v>
      </c>
      <c r="BP2" s="61">
        <v>16.055267000000001</v>
      </c>
      <c r="BQ2" s="61">
        <v>27.107565000000001</v>
      </c>
      <c r="BR2" s="61">
        <v>102.16609</v>
      </c>
      <c r="BS2" s="61">
        <v>51.583126</v>
      </c>
      <c r="BT2" s="61">
        <v>17.643256999999998</v>
      </c>
      <c r="BU2" s="61">
        <v>0.26469453999999998</v>
      </c>
      <c r="BV2" s="61">
        <v>0.17124455999999999</v>
      </c>
      <c r="BW2" s="61">
        <v>1.1948334</v>
      </c>
      <c r="BX2" s="61">
        <v>2.4434040000000001</v>
      </c>
      <c r="BY2" s="61">
        <v>0.22278134999999999</v>
      </c>
      <c r="BZ2" s="61">
        <v>1.7592268999999999E-3</v>
      </c>
      <c r="CA2" s="61">
        <v>1.3376245</v>
      </c>
      <c r="CB2" s="61">
        <v>0.10701209</v>
      </c>
      <c r="CC2" s="61">
        <v>0.36200145</v>
      </c>
      <c r="CD2" s="61">
        <v>3.1245536999999999</v>
      </c>
      <c r="CE2" s="61">
        <v>0.13183549</v>
      </c>
      <c r="CF2" s="61">
        <v>0.95307889999999995</v>
      </c>
      <c r="CG2" s="61">
        <v>1.2449999E-6</v>
      </c>
      <c r="CH2" s="61">
        <v>9.3479969999999996E-2</v>
      </c>
      <c r="CI2" s="61">
        <v>6.3708406000000002E-3</v>
      </c>
      <c r="CJ2" s="61">
        <v>6.3094469999999996</v>
      </c>
      <c r="CK2" s="61">
        <v>2.6925959999999999E-2</v>
      </c>
      <c r="CL2" s="61">
        <v>2.4294736000000001</v>
      </c>
      <c r="CM2" s="61">
        <v>5.1417809999999999</v>
      </c>
      <c r="CN2" s="61">
        <v>3842.4969999999998</v>
      </c>
      <c r="CO2" s="61">
        <v>6793.1220000000003</v>
      </c>
      <c r="CP2" s="61">
        <v>5204.5420000000004</v>
      </c>
      <c r="CQ2" s="61">
        <v>1619.1133</v>
      </c>
      <c r="CR2" s="61">
        <v>883.35670000000005</v>
      </c>
      <c r="CS2" s="61">
        <v>469.73615000000001</v>
      </c>
      <c r="CT2" s="61">
        <v>3899.5421999999999</v>
      </c>
      <c r="CU2" s="61">
        <v>2723.8364000000001</v>
      </c>
      <c r="CV2" s="61">
        <v>1323.8677</v>
      </c>
      <c r="CW2" s="61">
        <v>3175.8800999999999</v>
      </c>
      <c r="CX2" s="61">
        <v>937.87980000000005</v>
      </c>
      <c r="CY2" s="61">
        <v>4502.433</v>
      </c>
      <c r="CZ2" s="61">
        <v>2502.4009999999998</v>
      </c>
      <c r="DA2" s="61">
        <v>6310.9260000000004</v>
      </c>
      <c r="DB2" s="61">
        <v>5283.576</v>
      </c>
      <c r="DC2" s="61">
        <v>9354.6650000000009</v>
      </c>
      <c r="DD2" s="61">
        <v>15441.705</v>
      </c>
      <c r="DE2" s="61">
        <v>3710.5693000000001</v>
      </c>
      <c r="DF2" s="61">
        <v>5333.2563</v>
      </c>
      <c r="DG2" s="61">
        <v>3593.3627999999999</v>
      </c>
      <c r="DH2" s="61">
        <v>284.69146999999998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78.774154999999993</v>
      </c>
      <c r="B6">
        <f>BB2</f>
        <v>21.969798999999998</v>
      </c>
      <c r="C6">
        <f>BC2</f>
        <v>27.169229999999999</v>
      </c>
      <c r="D6">
        <f>BD2</f>
        <v>29.581997000000001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21" sqref="M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22647</v>
      </c>
      <c r="C2" s="56">
        <f ca="1">YEAR(TODAY())-YEAR(B2)+IF(TODAY()&gt;=DATE(YEAR(TODAY()),MONTH(B2),DAY(B2)),0,-1)</f>
        <v>59</v>
      </c>
      <c r="E2" s="52">
        <v>174.7</v>
      </c>
      <c r="F2" s="53" t="s">
        <v>39</v>
      </c>
      <c r="G2" s="52">
        <v>83.2</v>
      </c>
      <c r="H2" s="51" t="s">
        <v>41</v>
      </c>
      <c r="I2" s="72">
        <f>ROUND(G3/E3^2,1)</f>
        <v>27.3</v>
      </c>
    </row>
    <row r="3" spans="1:9" x14ac:dyDescent="0.3">
      <c r="E3" s="51">
        <f>E2/100</f>
        <v>1.7469999999999999</v>
      </c>
      <c r="F3" s="51" t="s">
        <v>40</v>
      </c>
      <c r="G3" s="51">
        <f>G2</f>
        <v>83.2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정명호, ID : H1901024)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14:52:55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44546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174.7</v>
      </c>
      <c r="L12" s="124"/>
      <c r="M12" s="117">
        <f>'개인정보 및 신체계측 입력'!G2</f>
        <v>83.2</v>
      </c>
      <c r="N12" s="118"/>
      <c r="O12" s="113" t="s">
        <v>271</v>
      </c>
      <c r="P12" s="107"/>
      <c r="Q12" s="90">
        <f>'개인정보 및 신체계측 입력'!I2</f>
        <v>27.3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정명호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68.100999999999999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11.747999999999999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20.151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16.3</v>
      </c>
      <c r="L72" s="36" t="s">
        <v>53</v>
      </c>
      <c r="M72" s="36">
        <f>ROUND('DRIs DATA'!K8,1)</f>
        <v>7.4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137.22999999999999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291.27999999999997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305.93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309.68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126.52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640.9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306.83999999999997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2021-12-20T06:03:34Z</dcterms:modified>
</cp:coreProperties>
</file>