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<sst xmlns="http://schemas.openxmlformats.org/spreadsheetml/2006/main" count="692" uniqueCount="337">
  <si>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</si>
  <si>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</si>
  <si>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</si>
  <si>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</si>
  <si>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</si>
  <si>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</si>
  <si>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</si>
  <si>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</si>
  <si>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</si>
  <si>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</si>
  <si>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</si>
  <si>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</si>
  <si>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</si>
  <si>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</si>
  <si>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</si>
  <si>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</si>
  <si>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</si>
  <si>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</si>
  <si>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</si>
  <si>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</si>
  <si>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</si>
  <si>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</si>
  <si>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</si>
  <si>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</si>
  <si>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</si>
  <si>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</si>
  <si>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</si>
  <si>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</si>
  <si>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</si>
  <si>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</si>
  <si>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</si>
  <si>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</si>
  <si>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</si>
  <si>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</si>
  <si>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</si>
  <si>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</si>
  <si>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</si>
  <si>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</si>
  <si>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</si>
  <si>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</si>
  <si>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</si>
  <si>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</si>
  <si>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</si>
  <si>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</si>
  <si>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</si>
  <si>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</si>
  <si>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</si>
  <si>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</si>
  <si>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</si>
  <si>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</si>
  <si>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</si>
  <si>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</si>
  <si>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</si>
  <si>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</si>
  <si>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</si>
  <si>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</si>
  <si>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</si>
  <si>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</si>
  <si>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</si>
  <si>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</si>
  <si>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</si>
  <si>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</si>
  <si>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</si>
  <si>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</si>
  <si>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</si>
  <si>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</si>
  <si>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</si>
  <si>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</si>
  <si>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</si>
  <si>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</si>
  <si>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</si>
  <si>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</si>
  <si>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</si>
  <si>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</si>
  <si>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</si>
  <si>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</si>
  <si>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</si>
  <si>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</si>
  <si>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</si>
  <si>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</si>
  <si>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</si>
  <si>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</si>
  <si>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</si>
  <si>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</si>
  <si>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</si>
  <si>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</si>
  <si>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</si>
  <si>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</si>
  <si>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</si>
  <si>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</si>
  <si>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</si>
  <si>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</si>
  <si>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</si>
  <si>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</si>
  <si>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</si>
  <si>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</si>
  <si>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</si>
  <si>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</si>
  <si>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</si>
  <si>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</si>
  <si>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</si>
  <si>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</si>
  <si>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</si>
  <si>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</si>
  <si>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</si>
  <si>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</si>
  <si>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</si>
  <si>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</si>
  <si>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</si>
  <si>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</si>
  <si>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</si>
  <si>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</si>
  <si>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</si>
  <si>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</si>
  <si>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</si>
  <si>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</si>
  <si>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</si>
  <si>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</si>
  <si>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</si>
  <si>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</si>
  <si>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</si>
  <si>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</si>
  <si>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</si>
  <si>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</si>
  <si>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</si>
  <si>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</si>
  <si>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</si>
  <si>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</si>
  <si>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</si>
  <si>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</si>
  <si>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</si>
  <si>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</si>
  <si>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</si>
  <si>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</si>
  <si>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</si>
  <si>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</si>
  <si>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</si>
  <si>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</si>
  <si>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</si>
  <si>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</si>
  <si>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</si>
  <si>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</si>
  <si>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</si>
  <si>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</si>
  <si>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</si>
  <si>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</si>
  <si>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</si>
  <si>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</si>
  <si>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</si>
  <si>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</si>
  <si>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</si>
  <si>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</si>
  <si>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</si>
  <si>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</si>
  <si>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</si>
  <si>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</si>
  <si>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</si>
  <si>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</si>
  <si>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</si>
  <si>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</si>
  <si>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</si>
  <si>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</si>
  <si>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</si>
  <si>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</si>
  <si>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</si>
  <si>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</si>
  <si>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</si>
  <si>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</si>
  <si>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</si>
  <si>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</si>
  <si>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</si>
  <si>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</si>
  <si>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</si>
  <si>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</si>
  <si>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</si>
  <si>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</si>
  <si>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</si>
  <si>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</si>
  <si>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</si>
  <si>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</si>
  <si>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</si>
  <si>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</si>
  <si>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</si>
  <si>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</si>
  <si>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</si>
  <si>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</si>
  <si>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</si>
  <si>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</si>
  <si>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</si>
  <si>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</si>
  <si>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</si>
  <si>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</si>
  <si>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</si>
  <si>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</si>
  <si>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</si>
  <si>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</si>
  <si>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</si>
  <si>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</si>
  <si>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</si>
  <si>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</si>
  <si>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</si>
  <si>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</si>
  <si>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</si>
  <si>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</si>
  <si>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</si>
  <si>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</si>
  <si>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</si>
  <si>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</si>
  <si>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</si>
  <si>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</si>
  <si>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</si>
  <si>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</si>
  <si>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</si>
  <si>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</si>
  <si>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</si>
  <si>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</si>
  <si>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</si>
  <si>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</si>
  <si>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</si>
  <si>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</si>
  <si>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</si>
  <si>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</si>
  <si>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</si>
  <si>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</si>
  <si>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</si>
  <si>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</si>
  <si>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</si>
  <si>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</si>
  <si>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</si>
  <si>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</si>
  <si>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</si>
  <si>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</si>
  <si>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</si>
  <si>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</si>
  <si>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</si>
  <si>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</si>
  <si>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</si>
  <si>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</si>
  <si>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</si>
  <si>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</si>
  <si>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</si>
  <si>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</si>
  <si>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</si>
  <si>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</si>
  <si>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</si>
  <si>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</si>
  <si>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</si>
  <si>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</si>
  <si>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</si>
  <si>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</si>
  <si>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</si>
  <si>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</si>
  <si>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</si>
  <si>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</si>
  <si>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</si>
  <si>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</si>
  <si>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</si>
  <si>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</si>
  <si>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</si>
  <si>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</si>
  <si>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</si>
  <si>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</si>
  <si>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</si>
  <si>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</si>
  <si>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</si>
  <si>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</si>
  <si>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</si>
  <si>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</si>
  <si>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</si>
  <si>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</si>
  <si>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</si>
  <si>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</si>
  <si>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</si>
  <si>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</si>
  <si>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</si>
  <si>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</si>
  <si>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</si>
  <si>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</si>
  <si>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</si>
  <si>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</si>
  <si>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</si>
  <si>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</si>
  <si>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</si>
  <si>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</si>
  <si>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</si>
  <si>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</si>
  <si>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</si>
  <si>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</si>
  <si>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</si>
  <si>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</si>
  <si>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</si>
  <si>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</si>
  <si>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</si>
  <si>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</si>
  <si>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</si>
  <si>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</si>
  <si>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</si>
  <si>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</si>
  <si>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</si>
  <si>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</si>
  <si>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</si>
  <si>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</si>
  <si>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</si>
  <si>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</si>
  <si>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</si>
  <si>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</si>
  <si>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</si>
  <si>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</si>
  <si>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</si>
  <si>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</si>
  <si>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</si>
  <si>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</si>
  <si>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</si>
  <si>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</si>
  <si>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</si>
  <si>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</si>
  <si>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</si>
  <si>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</si>
  <si>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</si>
  <si>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</si>
  <si>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</si>
  <si>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</si>
  <si>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</si>
  <si>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</si>
  <si>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</si>
  <si>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</si>
  <si>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</si>
  <si>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</si>
  <si>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</si>
  <si>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</si>
  <si>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</si>
  <si>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</si>
  <si>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</si>
  <si>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이영숙, ID : H1901027)</t>
  </si>
  <si>
    <t>2021년 12월 20일 14:54:19</t>
  </si>
  <si>
    <t>H1901027</t>
  </si>
  <si>
    <t>이영숙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</si>
</sst>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118.46377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5.7056699999999996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3.5902769999999999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2267.2642000000001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8516.8250000000007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262.00803000000002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353.00716999999997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18.370035000000001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2116.4805000000001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0.10881883000000001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8.6198540000000001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76.666550000000001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314.36917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125.47859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8.9920000000000009</c:v>
                </c:pt>
                <c:pt idx="1">
                  <c:v>29.091000000000001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16.388926000000001</c:v>
                </c:pt>
                <c:pt idx="1">
                  <c:v>25.12961</c:v>
                </c:pt>
                <c:pt idx="2">
                  <c:v>40.398105999999999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1731.8230000000001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77.518270000000001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71.224000000000004</c:v>
                </c:pt>
                <c:pt idx="1">
                  <c:v>13.073</c:v>
                </c:pt>
                <c:pt idx="2">
                  <c:v>15.704000000000001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3462.2278000000001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417.29201999999998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1587.9884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2.7894952000000002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19448.513999999999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44.734119999999997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3.4799975999999999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1185.5468000000001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3.2903522999999999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31.085934000000002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3.4799975999999999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1796.4917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25.932592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이영숙, ID : H1901027)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14:54:19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3462.2278000000001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118.46377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76.666550000000001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71.224000000000004</v>
      </c>
      <c r="G8" s="59">
        <f>'DRIs DATA 입력'!G8</f>
        <v>13.073</v>
      </c>
      <c r="H8" s="59">
        <f>'DRIs DATA 입력'!H8</f>
        <v>15.704000000000001</v>
      </c>
      <c r="I8" s="46"/>
      <c r="J8" s="59" t="s">
        <v>216</v>
      </c>
      <c r="K8" s="59">
        <f>'DRIs DATA 입력'!K8</f>
        <v>8.9920000000000009</v>
      </c>
      <c r="L8" s="59">
        <f>'DRIs DATA 입력'!L8</f>
        <v>29.091000000000001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1731.8230000000001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77.518270000000001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2.7894952000000002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1185.5468000000001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417.29201999999998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3.9319166999999999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3.2903522999999999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31.085934000000002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3.4799975999999999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1796.4917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25.932592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5.7056699999999996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3.5902769999999999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1587.9884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2267.2642000000001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19448.513999999999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8516.8250000000007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262.00803000000002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353.00716999999997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44.734119999999997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18.370035000000001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2116.4805000000001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0.10881883000000001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8.6198540000000001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314.36917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125.47859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311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312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313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283</v>
      </c>
      <c r="P5" s="65" t="s">
        <v>284</v>
      </c>
      <c r="Q5" s="65" t="s">
        <v>317</v>
      </c>
      <c r="R5" s="65" t="s">
        <v>318</v>
      </c>
      <c r="S5" s="65" t="s">
        <v>314</v>
      </c>
      <c r="U5" s="65"/>
      <c r="V5" s="65" t="s">
        <v>283</v>
      </c>
      <c r="W5" s="65" t="s">
        <v>284</v>
      </c>
      <c r="X5" s="65" t="s">
        <v>317</v>
      </c>
      <c r="Y5" s="65" t="s">
        <v>318</v>
      </c>
      <c r="Z5" s="65" t="s">
        <v>314</v>
      </c>
    </row>
    <row r="6" spans="1:27" x14ac:dyDescent="0.3">
      <c r="A6" s="65" t="s">
        <v>279</v>
      </c>
      <c r="B6" s="65">
        <v>1800</v>
      </c>
      <c r="C6" s="65">
        <v>3462.2278000000001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118.46377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76.666550000000001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71.224000000000004</v>
      </c>
      <c r="G8" s="65">
        <v>13.073</v>
      </c>
      <c r="H8" s="65">
        <v>15.704000000000001</v>
      </c>
      <c r="J8" s="65" t="s">
        <v>288</v>
      </c>
      <c r="K8" s="65">
        <v>8.9920000000000009</v>
      </c>
      <c r="L8" s="65">
        <v>29.091000000000001</v>
      </c>
    </row>
    <row r="13" spans="1:27" x14ac:dyDescent="0.3">
      <c r="A13" s="66" t="s">
        <v>289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320</v>
      </c>
      <c r="B14" s="67"/>
      <c r="C14" s="67"/>
      <c r="D14" s="67"/>
      <c r="E14" s="67"/>
      <c r="F14" s="67"/>
      <c r="H14" s="67" t="s">
        <v>321</v>
      </c>
      <c r="I14" s="67"/>
      <c r="J14" s="67"/>
      <c r="K14" s="67"/>
      <c r="L14" s="67"/>
      <c r="M14" s="67"/>
      <c r="O14" s="67" t="s">
        <v>290</v>
      </c>
      <c r="P14" s="67"/>
      <c r="Q14" s="67"/>
      <c r="R14" s="67"/>
      <c r="S14" s="67"/>
      <c r="T14" s="67"/>
      <c r="V14" s="67" t="s">
        <v>322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317</v>
      </c>
      <c r="E15" s="65" t="s">
        <v>318</v>
      </c>
      <c r="F15" s="65" t="s">
        <v>314</v>
      </c>
      <c r="H15" s="65"/>
      <c r="I15" s="65" t="s">
        <v>283</v>
      </c>
      <c r="J15" s="65" t="s">
        <v>284</v>
      </c>
      <c r="K15" s="65" t="s">
        <v>317</v>
      </c>
      <c r="L15" s="65" t="s">
        <v>318</v>
      </c>
      <c r="M15" s="65" t="s">
        <v>314</v>
      </c>
      <c r="O15" s="65"/>
      <c r="P15" s="65" t="s">
        <v>283</v>
      </c>
      <c r="Q15" s="65" t="s">
        <v>284</v>
      </c>
      <c r="R15" s="65" t="s">
        <v>317</v>
      </c>
      <c r="S15" s="65" t="s">
        <v>318</v>
      </c>
      <c r="T15" s="65" t="s">
        <v>314</v>
      </c>
      <c r="V15" s="65"/>
      <c r="W15" s="65" t="s">
        <v>283</v>
      </c>
      <c r="X15" s="65" t="s">
        <v>284</v>
      </c>
      <c r="Y15" s="65" t="s">
        <v>317</v>
      </c>
      <c r="Z15" s="65" t="s">
        <v>318</v>
      </c>
      <c r="AA15" s="65" t="s">
        <v>314</v>
      </c>
    </row>
    <row r="16" spans="1:27" x14ac:dyDescent="0.3">
      <c r="A16" s="65" t="s">
        <v>323</v>
      </c>
      <c r="B16" s="65">
        <v>430</v>
      </c>
      <c r="C16" s="65">
        <v>600</v>
      </c>
      <c r="D16" s="65">
        <v>0</v>
      </c>
      <c r="E16" s="65">
        <v>3000</v>
      </c>
      <c r="F16" s="65">
        <v>1731.8230000000001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77.518270000000001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2.7894952000000002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1185.5468000000001</v>
      </c>
    </row>
    <row r="23" spans="1:62" x14ac:dyDescent="0.3">
      <c r="A23" s="66" t="s">
        <v>324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291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293</v>
      </c>
      <c r="W24" s="67"/>
      <c r="X24" s="67"/>
      <c r="Y24" s="67"/>
      <c r="Z24" s="67"/>
      <c r="AA24" s="67"/>
      <c r="AC24" s="67" t="s">
        <v>294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283</v>
      </c>
      <c r="C25" s="65" t="s">
        <v>284</v>
      </c>
      <c r="D25" s="65" t="s">
        <v>317</v>
      </c>
      <c r="E25" s="65" t="s">
        <v>318</v>
      </c>
      <c r="F25" s="65" t="s">
        <v>314</v>
      </c>
      <c r="H25" s="65"/>
      <c r="I25" s="65" t="s">
        <v>283</v>
      </c>
      <c r="J25" s="65" t="s">
        <v>284</v>
      </c>
      <c r="K25" s="65" t="s">
        <v>317</v>
      </c>
      <c r="L25" s="65" t="s">
        <v>318</v>
      </c>
      <c r="M25" s="65" t="s">
        <v>314</v>
      </c>
      <c r="O25" s="65"/>
      <c r="P25" s="65" t="s">
        <v>283</v>
      </c>
      <c r="Q25" s="65" t="s">
        <v>284</v>
      </c>
      <c r="R25" s="65" t="s">
        <v>317</v>
      </c>
      <c r="S25" s="65" t="s">
        <v>318</v>
      </c>
      <c r="T25" s="65" t="s">
        <v>314</v>
      </c>
      <c r="V25" s="65"/>
      <c r="W25" s="65" t="s">
        <v>283</v>
      </c>
      <c r="X25" s="65" t="s">
        <v>284</v>
      </c>
      <c r="Y25" s="65" t="s">
        <v>317</v>
      </c>
      <c r="Z25" s="65" t="s">
        <v>318</v>
      </c>
      <c r="AA25" s="65" t="s">
        <v>314</v>
      </c>
      <c r="AC25" s="65"/>
      <c r="AD25" s="65" t="s">
        <v>283</v>
      </c>
      <c r="AE25" s="65" t="s">
        <v>284</v>
      </c>
      <c r="AF25" s="65" t="s">
        <v>317</v>
      </c>
      <c r="AG25" s="65" t="s">
        <v>318</v>
      </c>
      <c r="AH25" s="65" t="s">
        <v>314</v>
      </c>
      <c r="AJ25" s="65"/>
      <c r="AK25" s="65" t="s">
        <v>283</v>
      </c>
      <c r="AL25" s="65" t="s">
        <v>284</v>
      </c>
      <c r="AM25" s="65" t="s">
        <v>317</v>
      </c>
      <c r="AN25" s="65" t="s">
        <v>318</v>
      </c>
      <c r="AO25" s="65" t="s">
        <v>314</v>
      </c>
      <c r="AQ25" s="65"/>
      <c r="AR25" s="65" t="s">
        <v>283</v>
      </c>
      <c r="AS25" s="65" t="s">
        <v>284</v>
      </c>
      <c r="AT25" s="65" t="s">
        <v>317</v>
      </c>
      <c r="AU25" s="65" t="s">
        <v>318</v>
      </c>
      <c r="AV25" s="65" t="s">
        <v>314</v>
      </c>
      <c r="AX25" s="65"/>
      <c r="AY25" s="65" t="s">
        <v>283</v>
      </c>
      <c r="AZ25" s="65" t="s">
        <v>284</v>
      </c>
      <c r="BA25" s="65" t="s">
        <v>317</v>
      </c>
      <c r="BB25" s="65" t="s">
        <v>318</v>
      </c>
      <c r="BC25" s="65" t="s">
        <v>314</v>
      </c>
      <c r="BE25" s="65"/>
      <c r="BF25" s="65" t="s">
        <v>283</v>
      </c>
      <c r="BG25" s="65" t="s">
        <v>284</v>
      </c>
      <c r="BH25" s="65" t="s">
        <v>317</v>
      </c>
      <c r="BI25" s="65" t="s">
        <v>318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417.29201999999998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3.9319166999999999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3.2903522999999999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31.085934000000002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3.4799975999999999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1796.4917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25.932592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5.7056699999999996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3.5902769999999999</v>
      </c>
    </row>
    <row r="33" spans="1:68" x14ac:dyDescent="0.3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302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283</v>
      </c>
      <c r="C35" s="65" t="s">
        <v>284</v>
      </c>
      <c r="D35" s="65" t="s">
        <v>317</v>
      </c>
      <c r="E35" s="65" t="s">
        <v>318</v>
      </c>
      <c r="F35" s="65" t="s">
        <v>314</v>
      </c>
      <c r="H35" s="65"/>
      <c r="I35" s="65" t="s">
        <v>283</v>
      </c>
      <c r="J35" s="65" t="s">
        <v>284</v>
      </c>
      <c r="K35" s="65" t="s">
        <v>317</v>
      </c>
      <c r="L35" s="65" t="s">
        <v>318</v>
      </c>
      <c r="M35" s="65" t="s">
        <v>314</v>
      </c>
      <c r="O35" s="65"/>
      <c r="P35" s="65" t="s">
        <v>283</v>
      </c>
      <c r="Q35" s="65" t="s">
        <v>284</v>
      </c>
      <c r="R35" s="65" t="s">
        <v>317</v>
      </c>
      <c r="S35" s="65" t="s">
        <v>318</v>
      </c>
      <c r="T35" s="65" t="s">
        <v>314</v>
      </c>
      <c r="V35" s="65"/>
      <c r="W35" s="65" t="s">
        <v>283</v>
      </c>
      <c r="X35" s="65" t="s">
        <v>284</v>
      </c>
      <c r="Y35" s="65" t="s">
        <v>317</v>
      </c>
      <c r="Z35" s="65" t="s">
        <v>318</v>
      </c>
      <c r="AA35" s="65" t="s">
        <v>314</v>
      </c>
      <c r="AC35" s="65"/>
      <c r="AD35" s="65" t="s">
        <v>283</v>
      </c>
      <c r="AE35" s="65" t="s">
        <v>284</v>
      </c>
      <c r="AF35" s="65" t="s">
        <v>317</v>
      </c>
      <c r="AG35" s="65" t="s">
        <v>318</v>
      </c>
      <c r="AH35" s="65" t="s">
        <v>314</v>
      </c>
      <c r="AJ35" s="65"/>
      <c r="AK35" s="65" t="s">
        <v>283</v>
      </c>
      <c r="AL35" s="65" t="s">
        <v>284</v>
      </c>
      <c r="AM35" s="65" t="s">
        <v>317</v>
      </c>
      <c r="AN35" s="65" t="s">
        <v>318</v>
      </c>
      <c r="AO35" s="65" t="s">
        <v>314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1587.9884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2267.2642000000001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19448.513999999999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8516.8250000000007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262.00803000000002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353.00716999999997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303</v>
      </c>
      <c r="B44" s="67"/>
      <c r="C44" s="67"/>
      <c r="D44" s="67"/>
      <c r="E44" s="67"/>
      <c r="F44" s="67"/>
      <c r="H44" s="67" t="s">
        <v>304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305</v>
      </c>
      <c r="AD44" s="67"/>
      <c r="AE44" s="67"/>
      <c r="AF44" s="67"/>
      <c r="AG44" s="67"/>
      <c r="AH44" s="67"/>
      <c r="AJ44" s="67" t="s">
        <v>306</v>
      </c>
      <c r="AK44" s="67"/>
      <c r="AL44" s="67"/>
      <c r="AM44" s="67"/>
      <c r="AN44" s="67"/>
      <c r="AO44" s="67"/>
      <c r="AQ44" s="67" t="s">
        <v>307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283</v>
      </c>
      <c r="C45" s="65" t="s">
        <v>284</v>
      </c>
      <c r="D45" s="65" t="s">
        <v>317</v>
      </c>
      <c r="E45" s="65" t="s">
        <v>318</v>
      </c>
      <c r="F45" s="65" t="s">
        <v>314</v>
      </c>
      <c r="H45" s="65"/>
      <c r="I45" s="65" t="s">
        <v>283</v>
      </c>
      <c r="J45" s="65" t="s">
        <v>284</v>
      </c>
      <c r="K45" s="65" t="s">
        <v>317</v>
      </c>
      <c r="L45" s="65" t="s">
        <v>318</v>
      </c>
      <c r="M45" s="65" t="s">
        <v>314</v>
      </c>
      <c r="O45" s="65"/>
      <c r="P45" s="65" t="s">
        <v>283</v>
      </c>
      <c r="Q45" s="65" t="s">
        <v>284</v>
      </c>
      <c r="R45" s="65" t="s">
        <v>317</v>
      </c>
      <c r="S45" s="65" t="s">
        <v>318</v>
      </c>
      <c r="T45" s="65" t="s">
        <v>314</v>
      </c>
      <c r="V45" s="65"/>
      <c r="W45" s="65" t="s">
        <v>283</v>
      </c>
      <c r="X45" s="65" t="s">
        <v>284</v>
      </c>
      <c r="Y45" s="65" t="s">
        <v>317</v>
      </c>
      <c r="Z45" s="65" t="s">
        <v>318</v>
      </c>
      <c r="AA45" s="65" t="s">
        <v>314</v>
      </c>
      <c r="AC45" s="65"/>
      <c r="AD45" s="65" t="s">
        <v>283</v>
      </c>
      <c r="AE45" s="65" t="s">
        <v>284</v>
      </c>
      <c r="AF45" s="65" t="s">
        <v>317</v>
      </c>
      <c r="AG45" s="65" t="s">
        <v>318</v>
      </c>
      <c r="AH45" s="65" t="s">
        <v>314</v>
      </c>
      <c r="AJ45" s="65"/>
      <c r="AK45" s="65" t="s">
        <v>283</v>
      </c>
      <c r="AL45" s="65" t="s">
        <v>284</v>
      </c>
      <c r="AM45" s="65" t="s">
        <v>317</v>
      </c>
      <c r="AN45" s="65" t="s">
        <v>318</v>
      </c>
      <c r="AO45" s="65" t="s">
        <v>314</v>
      </c>
      <c r="AQ45" s="65"/>
      <c r="AR45" s="65" t="s">
        <v>283</v>
      </c>
      <c r="AS45" s="65" t="s">
        <v>284</v>
      </c>
      <c r="AT45" s="65" t="s">
        <v>317</v>
      </c>
      <c r="AU45" s="65" t="s">
        <v>318</v>
      </c>
      <c r="AV45" s="65" t="s">
        <v>314</v>
      </c>
      <c r="AX45" s="65"/>
      <c r="AY45" s="65" t="s">
        <v>283</v>
      </c>
      <c r="AZ45" s="65" t="s">
        <v>284</v>
      </c>
      <c r="BA45" s="65" t="s">
        <v>317</v>
      </c>
      <c r="BB45" s="65" t="s">
        <v>318</v>
      </c>
      <c r="BC45" s="65" t="s">
        <v>314</v>
      </c>
      <c r="BE45" s="65"/>
      <c r="BF45" s="65" t="s">
        <v>283</v>
      </c>
      <c r="BG45" s="65" t="s">
        <v>284</v>
      </c>
      <c r="BH45" s="65" t="s">
        <v>317</v>
      </c>
      <c r="BI45" s="65" t="s">
        <v>318</v>
      </c>
      <c r="BJ45" s="65" t="s">
        <v>314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44.734119999999997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18.370035000000001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2116.4805000000001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0.10881883000000001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8.6198540000000001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314.36917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125.47859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9" sqref="H19"/>
    </sheetView>
  </sheetViews>
  <sheetFormatPr defaultRowHeight="16.5" x14ac:dyDescent="0.3"/>
  <sheetData>
    <row r="1" spans="1:113" ht="15.75" customHeight="1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61</v>
      </c>
      <c r="E2" s="61">
        <v>3462.2278000000001</v>
      </c>
      <c r="F2" s="61">
        <v>537.29169999999999</v>
      </c>
      <c r="G2" s="61">
        <v>98.615539999999996</v>
      </c>
      <c r="H2" s="61">
        <v>77.668009999999995</v>
      </c>
      <c r="I2" s="61">
        <v>20.947534999999998</v>
      </c>
      <c r="J2" s="61">
        <v>118.46377</v>
      </c>
      <c r="K2" s="61">
        <v>78.112750000000005</v>
      </c>
      <c r="L2" s="61">
        <v>40.351025</v>
      </c>
      <c r="M2" s="61">
        <v>76.666550000000001</v>
      </c>
      <c r="N2" s="61">
        <v>7.3322634999999998</v>
      </c>
      <c r="O2" s="61">
        <v>43.926434</v>
      </c>
      <c r="P2" s="61">
        <v>2230.8782000000001</v>
      </c>
      <c r="Q2" s="61">
        <v>80.404269999999997</v>
      </c>
      <c r="R2" s="61">
        <v>1731.8230000000001</v>
      </c>
      <c r="S2" s="61">
        <v>147.42137</v>
      </c>
      <c r="T2" s="61">
        <v>19012.82</v>
      </c>
      <c r="U2" s="61">
        <v>2.7894952000000002</v>
      </c>
      <c r="V2" s="61">
        <v>77.518270000000001</v>
      </c>
      <c r="W2" s="61">
        <v>1185.5468000000001</v>
      </c>
      <c r="X2" s="61">
        <v>417.29201999999998</v>
      </c>
      <c r="Y2" s="61">
        <v>3.9319166999999999</v>
      </c>
      <c r="Z2" s="61">
        <v>3.2903522999999999</v>
      </c>
      <c r="AA2" s="61">
        <v>31.085934000000002</v>
      </c>
      <c r="AB2" s="61">
        <v>3.4799975999999999</v>
      </c>
      <c r="AC2" s="61">
        <v>1796.4917</v>
      </c>
      <c r="AD2" s="61">
        <v>25.932592</v>
      </c>
      <c r="AE2" s="61">
        <v>5.7056699999999996</v>
      </c>
      <c r="AF2" s="61">
        <v>3.5902769999999999</v>
      </c>
      <c r="AG2" s="61">
        <v>1587.9884</v>
      </c>
      <c r="AH2" s="61">
        <v>1015.0968</v>
      </c>
      <c r="AI2" s="61">
        <v>572.89153999999996</v>
      </c>
      <c r="AJ2" s="61">
        <v>2267.2642000000001</v>
      </c>
      <c r="AK2" s="61">
        <v>19448.513999999999</v>
      </c>
      <c r="AL2" s="61">
        <v>262.00803000000002</v>
      </c>
      <c r="AM2" s="61">
        <v>8516.8250000000007</v>
      </c>
      <c r="AN2" s="61">
        <v>353.00716999999997</v>
      </c>
      <c r="AO2" s="61">
        <v>44.734119999999997</v>
      </c>
      <c r="AP2" s="61">
        <v>37.127330000000001</v>
      </c>
      <c r="AQ2" s="61">
        <v>7.6067895999999999</v>
      </c>
      <c r="AR2" s="61">
        <v>18.370035000000001</v>
      </c>
      <c r="AS2" s="61">
        <v>2116.4805000000001</v>
      </c>
      <c r="AT2" s="61">
        <v>0.10881883000000001</v>
      </c>
      <c r="AU2" s="61">
        <v>8.6198540000000001</v>
      </c>
      <c r="AV2" s="61">
        <v>314.36917</v>
      </c>
      <c r="AW2" s="61">
        <v>125.47859</v>
      </c>
      <c r="AX2" s="61">
        <v>1.0284355000000001</v>
      </c>
      <c r="AY2" s="61">
        <v>1.6734632</v>
      </c>
      <c r="AZ2" s="61">
        <v>569.62300000000005</v>
      </c>
      <c r="BA2" s="61">
        <v>81.948980000000006</v>
      </c>
      <c r="BB2" s="61">
        <v>16.388926000000001</v>
      </c>
      <c r="BC2" s="61">
        <v>25.12961</v>
      </c>
      <c r="BD2" s="61">
        <v>40.398105999999999</v>
      </c>
      <c r="BE2" s="61">
        <v>1.0223118</v>
      </c>
      <c r="BF2" s="61">
        <v>6.2983909999999996</v>
      </c>
      <c r="BG2" s="61">
        <v>2.7754896000000001E-3</v>
      </c>
      <c r="BH2" s="61">
        <v>3.4300353999999998E-3</v>
      </c>
      <c r="BI2" s="61">
        <v>2.6734238000000001E-3</v>
      </c>
      <c r="BJ2" s="61">
        <v>3.5721540000000003E-2</v>
      </c>
      <c r="BK2" s="61">
        <v>2.1349920000000001E-4</v>
      </c>
      <c r="BL2" s="61">
        <v>0.57175200000000004</v>
      </c>
      <c r="BM2" s="61">
        <v>6.9498353000000002</v>
      </c>
      <c r="BN2" s="61">
        <v>2.4107756999999999</v>
      </c>
      <c r="BO2" s="61">
        <v>149.90042</v>
      </c>
      <c r="BP2" s="61">
        <v>22.567457000000001</v>
      </c>
      <c r="BQ2" s="61">
        <v>44.389026999999999</v>
      </c>
      <c r="BR2" s="61">
        <v>165.96512999999999</v>
      </c>
      <c r="BS2" s="61">
        <v>109.77753</v>
      </c>
      <c r="BT2" s="61">
        <v>34.31467</v>
      </c>
      <c r="BU2" s="61">
        <v>0.51292753000000002</v>
      </c>
      <c r="BV2" s="61">
        <v>1.6409572E-4</v>
      </c>
      <c r="BW2" s="61">
        <v>2.1109290000000001</v>
      </c>
      <c r="BX2" s="61">
        <v>2.3479711999999999</v>
      </c>
      <c r="BY2" s="61">
        <v>0.14532849</v>
      </c>
      <c r="BZ2" s="61">
        <v>2.622653E-3</v>
      </c>
      <c r="CA2" s="61">
        <v>1.8364745</v>
      </c>
      <c r="CB2" s="61">
        <v>4.3298560000000003E-5</v>
      </c>
      <c r="CC2" s="61">
        <v>0.15082105000000001</v>
      </c>
      <c r="CD2" s="61">
        <v>6.1545238000000002E-2</v>
      </c>
      <c r="CE2" s="61">
        <v>9.2404360000000005E-2</v>
      </c>
      <c r="CF2" s="61">
        <v>1.0947184999999999E-3</v>
      </c>
      <c r="CG2" s="61">
        <v>0</v>
      </c>
      <c r="CH2" s="61">
        <v>7.7882960000000001E-3</v>
      </c>
      <c r="CI2" s="61">
        <v>4.6815999999999998E-7</v>
      </c>
      <c r="CJ2" s="61">
        <v>0.2683759</v>
      </c>
      <c r="CK2" s="61">
        <v>1.5354022E-2</v>
      </c>
      <c r="CL2" s="61">
        <v>4.5416650000000001</v>
      </c>
      <c r="CM2" s="61">
        <v>6.301145</v>
      </c>
      <c r="CN2" s="61">
        <v>3361.4767999999999</v>
      </c>
      <c r="CO2" s="61">
        <v>5820.9380000000001</v>
      </c>
      <c r="CP2" s="61">
        <v>3741.5974000000001</v>
      </c>
      <c r="CQ2" s="61">
        <v>1370.0415</v>
      </c>
      <c r="CR2" s="61">
        <v>948.95820000000003</v>
      </c>
      <c r="CS2" s="61">
        <v>306.37533999999999</v>
      </c>
      <c r="CT2" s="61">
        <v>3540.0605</v>
      </c>
      <c r="CU2" s="61">
        <v>2289.3829999999998</v>
      </c>
      <c r="CV2" s="61">
        <v>1018.29614</v>
      </c>
      <c r="CW2" s="61">
        <v>2494.5796</v>
      </c>
      <c r="CX2" s="61">
        <v>797.7835</v>
      </c>
      <c r="CY2" s="61">
        <v>4241.4516999999996</v>
      </c>
      <c r="CZ2" s="61">
        <v>2111.7734</v>
      </c>
      <c r="DA2" s="61">
        <v>5178.1274000000003</v>
      </c>
      <c r="DB2" s="61">
        <v>4725.777</v>
      </c>
      <c r="DC2" s="61">
        <v>7611.5844999999999</v>
      </c>
      <c r="DD2" s="61">
        <v>13875.694</v>
      </c>
      <c r="DE2" s="61">
        <v>2747.7462999999998</v>
      </c>
      <c r="DF2" s="61">
        <v>5536.1742999999997</v>
      </c>
      <c r="DG2" s="61">
        <v>2908.9612000000002</v>
      </c>
      <c r="DH2" s="61">
        <v>250.72289000000001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81.948980000000006</v>
      </c>
      <c r="B6">
        <f>BB2</f>
        <v>16.388926000000001</v>
      </c>
      <c r="C6">
        <f>BC2</f>
        <v>25.12961</v>
      </c>
      <c r="D6">
        <f>BD2</f>
        <v>40.398105999999999</v>
      </c>
    </row>
    <row r="7" spans="1:113" x14ac:dyDescent="0.3">
      <c r="B7">
        <f>ROUND(B6/MAX($B$6,$C$6,$D$6),1)</f>
        <v>0.4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4" sqref="B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21951</v>
      </c>
      <c r="C2" s="56">
        <f ca="1">YEAR(TODAY())-YEAR(B2)+IF(TODAY()&gt;=DATE(YEAR(TODAY()),MONTH(B2),DAY(B2)),0,-1)</f>
        <v>61</v>
      </c>
      <c r="E2" s="52">
        <v>158.4</v>
      </c>
      <c r="F2" s="53" t="s">
        <v>39</v>
      </c>
      <c r="G2" s="52">
        <v>55.3</v>
      </c>
      <c r="H2" s="51" t="s">
        <v>41</v>
      </c>
      <c r="I2" s="72">
        <f>ROUND(G3/E3^2,1)</f>
        <v>22</v>
      </c>
    </row>
    <row r="3" spans="1:9" x14ac:dyDescent="0.3">
      <c r="E3" s="51">
        <f>E2/100</f>
        <v>1.5840000000000001</v>
      </c>
      <c r="F3" s="51" t="s">
        <v>40</v>
      </c>
      <c r="G3" s="51">
        <f>G2</f>
        <v>55.3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이영숙, ID : H1901027)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14:54:19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158.4</v>
      </c>
      <c r="L12" s="124"/>
      <c r="M12" s="117">
        <f>'개인정보 및 신체계측 입력'!G2</f>
        <v>55.3</v>
      </c>
      <c r="N12" s="118"/>
      <c r="O12" s="113" t="s">
        <v>271</v>
      </c>
      <c r="P12" s="107"/>
      <c r="Q12" s="90">
        <f>'개인정보 및 신체계측 입력'!I2</f>
        <v>22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이영숙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71.224000000000004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13.073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15.704000000000001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29.1</v>
      </c>
      <c r="L72" s="36" t="s">
        <v>53</v>
      </c>
      <c r="M72" s="36">
        <f>ROUND('DRIs DATA'!K8,1)</f>
        <v>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230.91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645.99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417.29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232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198.5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1296.57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447.34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2021-12-20T06:10:22Z</dcterms:modified>
</cp:coreProperties>
</file>