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<sst xmlns="http://schemas.openxmlformats.org/spreadsheetml/2006/main" count="692" uniqueCount="337">
  <si>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</si>
  <si>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</si>
  <si>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</si>
  <si>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</si>
  <si>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</si>
  <si>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</si>
  <si>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</si>
  <si>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</si>
  <si>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</si>
  <si>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</si>
  <si>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</si>
  <si>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</si>
  <si>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</si>
  <si>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</si>
  <si>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</si>
  <si>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</si>
  <si>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</si>
  <si>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</si>
  <si>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</si>
  <si>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</si>
  <si>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</si>
  <si>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</si>
  <si>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</si>
  <si>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</si>
  <si>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</si>
  <si>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</si>
  <si>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</si>
  <si>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</si>
  <si>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</si>
  <si>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</si>
  <si>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</si>
  <si>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</si>
  <si>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</si>
  <si>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</si>
  <si>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</si>
  <si>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</si>
  <si>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</si>
  <si>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</si>
  <si>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</si>
  <si>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</si>
  <si>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</si>
  <si>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</si>
  <si>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</si>
  <si>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</si>
  <si>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</si>
  <si>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</si>
  <si>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</si>
  <si>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</si>
  <si>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</si>
  <si>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</si>
  <si>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</si>
  <si>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</si>
  <si>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</si>
  <si>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</si>
  <si>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</si>
  <si>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</si>
  <si>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</si>
  <si>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</si>
  <si>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</si>
  <si>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</si>
  <si>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</si>
  <si>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</si>
  <si>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</si>
  <si>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</si>
  <si>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</si>
  <si>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</si>
  <si>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</si>
  <si>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</si>
  <si>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</si>
  <si>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</si>
  <si>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</si>
  <si>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</si>
  <si>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</si>
  <si>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</si>
  <si>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</si>
  <si>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</si>
  <si>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</si>
  <si>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</si>
  <si>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</si>
  <si>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</si>
  <si>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</si>
  <si>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</si>
  <si>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</si>
  <si>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</si>
  <si>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</si>
  <si>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</si>
  <si>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</si>
  <si>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</si>
  <si>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</si>
  <si>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</si>
  <si>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</si>
  <si>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</si>
  <si>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</si>
  <si>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</si>
  <si>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</si>
  <si>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</si>
  <si>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</si>
  <si>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</si>
  <si>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</si>
  <si>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</si>
  <si>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</si>
  <si>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</si>
  <si>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</si>
  <si>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</si>
  <si>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</si>
  <si>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</si>
  <si>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</si>
  <si>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</si>
  <si>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</si>
  <si>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</si>
  <si>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</si>
  <si>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</si>
  <si>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</si>
  <si>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</si>
  <si>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</si>
  <si>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</si>
  <si>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</si>
  <si>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</si>
  <si>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</si>
  <si>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</si>
  <si>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</si>
  <si>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</si>
  <si>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</si>
  <si>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</si>
  <si>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</si>
  <si>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</si>
  <si>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</si>
  <si>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</si>
  <si>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</si>
  <si>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</si>
  <si>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</si>
  <si>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</si>
  <si>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</si>
  <si>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</si>
  <si>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</si>
  <si>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</si>
  <si>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</si>
  <si>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</si>
  <si>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</si>
  <si>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</si>
  <si>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</si>
  <si>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</si>
  <si>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</si>
  <si>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</si>
  <si>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</si>
  <si>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</si>
  <si>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</si>
  <si>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</si>
  <si>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</si>
  <si>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</si>
  <si>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</si>
  <si>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</si>
  <si>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</si>
  <si>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</si>
  <si>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</si>
  <si>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</si>
  <si>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</si>
  <si>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</si>
  <si>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</si>
  <si>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</si>
  <si>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</si>
  <si>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</si>
  <si>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</si>
  <si>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</si>
  <si>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</si>
  <si>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</si>
  <si>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</si>
  <si>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</si>
  <si>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</si>
  <si>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</si>
  <si>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</si>
  <si>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</si>
  <si>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</si>
  <si>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</si>
  <si>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</si>
  <si>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</si>
  <si>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</si>
  <si>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</si>
  <si>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</si>
  <si>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</si>
  <si>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</si>
  <si>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</si>
  <si>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</si>
  <si>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</si>
  <si>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</si>
  <si>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</si>
  <si>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</si>
  <si>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</si>
  <si>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</si>
  <si>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</si>
  <si>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</si>
  <si>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</si>
  <si>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</si>
  <si>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</si>
  <si>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</si>
  <si>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</si>
  <si>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</si>
  <si>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</si>
  <si>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</si>
  <si>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</si>
  <si>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</si>
  <si>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</si>
  <si>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</si>
  <si>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</si>
  <si>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</si>
  <si>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</si>
  <si>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</si>
  <si>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</si>
  <si>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</si>
  <si>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</si>
  <si>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</si>
  <si>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</si>
  <si>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</si>
  <si>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</si>
  <si>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</si>
  <si>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</si>
  <si>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</si>
  <si>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</si>
  <si>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</si>
  <si>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</si>
  <si>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</si>
  <si>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</si>
  <si>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</si>
  <si>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</si>
  <si>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</si>
  <si>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</si>
  <si>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</si>
  <si>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</si>
  <si>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</si>
  <si>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</si>
  <si>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</si>
  <si>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</si>
  <si>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</si>
  <si>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</si>
  <si>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</si>
  <si>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</si>
  <si>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</si>
  <si>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</si>
  <si>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</si>
  <si>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</si>
  <si>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</si>
  <si>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</si>
  <si>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</si>
  <si>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</si>
  <si>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</si>
  <si>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</si>
  <si>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</si>
  <si>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</si>
  <si>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</si>
  <si>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</si>
  <si>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</si>
  <si>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</si>
  <si>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</si>
  <si>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</si>
  <si>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</si>
  <si>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</si>
  <si>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</si>
  <si>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</si>
  <si>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</si>
  <si>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</si>
  <si>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</si>
  <si>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</si>
  <si>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</si>
  <si>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</si>
  <si>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</si>
  <si>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</si>
  <si>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</si>
  <si>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</si>
  <si>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</si>
  <si>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</si>
  <si>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</si>
  <si>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</si>
  <si>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</si>
  <si>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</si>
  <si>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</si>
  <si>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</si>
  <si>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</si>
  <si>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</si>
  <si>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</si>
  <si>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</si>
  <si>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</si>
  <si>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</si>
  <si>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</si>
  <si>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</si>
  <si>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</si>
  <si>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</si>
  <si>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</si>
  <si>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</si>
  <si>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</si>
  <si>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</si>
  <si>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</si>
  <si>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</si>
  <si>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</si>
  <si>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</si>
  <si>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</si>
  <si>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</si>
  <si>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</si>
  <si>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</si>
  <si>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</si>
  <si>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</si>
  <si>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</si>
  <si>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</si>
  <si>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</si>
  <si>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</si>
  <si>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</si>
  <si>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</si>
  <si>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</si>
  <si>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</si>
  <si>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</si>
  <si>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</si>
  <si>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</si>
  <si>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</si>
  <si>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</si>
  <si>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</si>
  <si>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</si>
  <si>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</si>
  <si>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</si>
  <si>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</si>
  <si>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</si>
  <si>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</si>
  <si>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</si>
  <si>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</si>
  <si>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</si>
  <si>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</si>
  <si>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</si>
  <si>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</si>
  <si>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</si>
  <si>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</si>
  <si>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</si>
  <si>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</si>
  <si>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</si>
  <si>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</si>
  <si>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이민환, ID : H1901030)</t>
  </si>
  <si>
    <t>2021년 12월 20일 14:56:16</t>
  </si>
  <si>
    <t>H1901030</t>
  </si>
  <si>
    <t>이민환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</si>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</sst>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42.982930000000003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104"/>
        <c:axId val="526056320"/>
      </c:barChart>
      <c:catAx>
        <c:axId val="5260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6320"/>
        <c:crosses val="autoZero"/>
        <c:auto val="1"/>
        <c:lblAlgn val="ctr"/>
        <c:lblOffset val="100"/>
        <c:noMultiLvlLbl val="0"/>
      </c:catAx>
      <c:valAx>
        <c:axId val="52605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1.4173442999999999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7072"/>
        <c:axId val="536590208"/>
      </c:barChart>
      <c:catAx>
        <c:axId val="5365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0208"/>
        <c:crosses val="autoZero"/>
        <c:auto val="1"/>
        <c:lblAlgn val="ctr"/>
        <c:lblOffset val="100"/>
        <c:noMultiLvlLbl val="0"/>
      </c:catAx>
      <c:valAx>
        <c:axId val="5365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0.54731589999999997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640"/>
        <c:axId val="536587856"/>
      </c:barChart>
      <c:catAx>
        <c:axId val="53658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7856"/>
        <c:crosses val="autoZero"/>
        <c:auto val="1"/>
        <c:lblAlgn val="ctr"/>
        <c:lblOffset val="100"/>
        <c:noMultiLvlLbl val="0"/>
      </c:catAx>
      <c:valAx>
        <c:axId val="53658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616.83730000000003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91384"/>
        <c:axId val="536591776"/>
      </c:barChart>
      <c:catAx>
        <c:axId val="5365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1776"/>
        <c:crosses val="autoZero"/>
        <c:auto val="1"/>
        <c:lblAlgn val="ctr"/>
        <c:lblOffset val="100"/>
        <c:noMultiLvlLbl val="0"/>
      </c:catAx>
      <c:valAx>
        <c:axId val="53659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9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1504.8179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616"/>
        <c:axId val="526052008"/>
      </c:barChart>
      <c:catAx>
        <c:axId val="5260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008"/>
        <c:crosses val="autoZero"/>
        <c:auto val="1"/>
        <c:lblAlgn val="ctr"/>
        <c:lblOffset val="100"/>
        <c:noMultiLvlLbl val="0"/>
      </c:catAx>
      <c:valAx>
        <c:axId val="52605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47.078659999999999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696"/>
        <c:axId val="520819008"/>
      </c:barChart>
      <c:catAx>
        <c:axId val="52081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008"/>
        <c:crosses val="autoZero"/>
        <c:auto val="1"/>
        <c:lblAlgn val="ctr"/>
        <c:lblOffset val="100"/>
        <c:noMultiLvlLbl val="0"/>
      </c:catAx>
      <c:valAx>
        <c:axId val="520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75.938614000000001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088"/>
        <c:axId val="520817832"/>
      </c:barChart>
      <c:catAx>
        <c:axId val="5208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7832"/>
        <c:crosses val="autoZero"/>
        <c:auto val="1"/>
        <c:lblAlgn val="ctr"/>
        <c:lblOffset val="100"/>
        <c:noMultiLvlLbl val="0"/>
      </c:catAx>
      <c:valAx>
        <c:axId val="52081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5.6523146999999998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480"/>
        <c:axId val="520819792"/>
      </c:barChart>
      <c:catAx>
        <c:axId val="5208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792"/>
        <c:crosses val="autoZero"/>
        <c:auto val="1"/>
        <c:lblAlgn val="ctr"/>
        <c:lblOffset val="100"/>
        <c:noMultiLvlLbl val="0"/>
      </c:catAx>
      <c:valAx>
        <c:axId val="520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520.32947000000001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872"/>
        <c:axId val="520816264"/>
      </c:barChart>
      <c:catAx>
        <c:axId val="5208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264"/>
        <c:crosses val="autoZero"/>
        <c:auto val="1"/>
        <c:lblAlgn val="ctr"/>
        <c:lblOffset val="100"/>
        <c:noMultiLvlLbl val="0"/>
      </c:catAx>
      <c:valAx>
        <c:axId val="520816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0.11191168999999999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1360"/>
        <c:axId val="520820184"/>
      </c:barChart>
      <c:catAx>
        <c:axId val="5208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0184"/>
        <c:crosses val="autoZero"/>
        <c:auto val="1"/>
        <c:lblAlgn val="ctr"/>
        <c:lblOffset val="100"/>
        <c:noMultiLvlLbl val="0"/>
      </c:catAx>
      <c:valAx>
        <c:axId val="5208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1.0097444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304"/>
        <c:axId val="520816656"/>
      </c:barChart>
      <c:catAx>
        <c:axId val="5208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656"/>
        <c:crosses val="autoZero"/>
        <c:auto val="1"/>
        <c:lblAlgn val="ctr"/>
        <c:lblOffset val="100"/>
        <c:noMultiLvlLbl val="0"/>
      </c:catAx>
      <c:valAx>
        <c:axId val="52081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10.518186999999999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888"/>
        <c:axId val="526050832"/>
      </c:barChart>
      <c:catAx>
        <c:axId val="5260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0832"/>
        <c:crosses val="autoZero"/>
        <c:auto val="1"/>
        <c:lblAlgn val="ctr"/>
        <c:lblOffset val="100"/>
        <c:noMultiLvlLbl val="0"/>
      </c:catAx>
      <c:valAx>
        <c:axId val="52605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149.93913000000001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7440"/>
        <c:axId val="537283952"/>
      </c:barChart>
      <c:catAx>
        <c:axId val="5208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952"/>
        <c:crosses val="autoZero"/>
        <c:auto val="1"/>
        <c:lblAlgn val="ctr"/>
        <c:lblOffset val="100"/>
        <c:noMultiLvlLbl val="0"/>
      </c:catAx>
      <c:valAx>
        <c:axId val="5372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47.027583999999997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0816"/>
        <c:axId val="537278464"/>
      </c:barChart>
      <c:catAx>
        <c:axId val="5372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8464"/>
        <c:crosses val="autoZero"/>
        <c:auto val="1"/>
        <c:lblAlgn val="ctr"/>
        <c:lblOffset val="100"/>
        <c:noMultiLvlLbl val="0"/>
      </c:catAx>
      <c:valAx>
        <c:axId val="5372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9.1620000000000008</c:v>
                </c:pt>
                <c:pt idx="1">
                  <c:v>16.173999999999999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0032"/>
        <c:axId val="537280424"/>
      </c:barChart>
      <c:catAx>
        <c:axId val="5372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0424"/>
        <c:crosses val="autoZero"/>
        <c:auto val="1"/>
        <c:lblAlgn val="ctr"/>
        <c:lblOffset val="100"/>
        <c:noMultiLvlLbl val="0"/>
      </c:catAx>
      <c:valAx>
        <c:axId val="5372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6.6934620000000002</c:v>
                </c:pt>
                <c:pt idx="1">
                  <c:v>8.4043709999999994</c:v>
                </c:pt>
                <c:pt idx="2">
                  <c:v>7.8486200000000004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225.17150000000001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1208"/>
        <c:axId val="537276504"/>
      </c:barChart>
      <c:catAx>
        <c:axId val="5372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6504"/>
        <c:crosses val="autoZero"/>
        <c:auto val="1"/>
        <c:lblAlgn val="ctr"/>
        <c:lblOffset val="100"/>
        <c:noMultiLvlLbl val="0"/>
      </c:catAx>
      <c:valAx>
        <c:axId val="5372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10.079226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79640"/>
        <c:axId val="537281600"/>
      </c:barChart>
      <c:catAx>
        <c:axId val="5372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1600"/>
        <c:crosses val="autoZero"/>
        <c:auto val="1"/>
        <c:lblAlgn val="ctr"/>
        <c:lblOffset val="100"/>
        <c:noMultiLvlLbl val="0"/>
      </c:catAx>
      <c:valAx>
        <c:axId val="53728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58.228999999999999</c:v>
                </c:pt>
                <c:pt idx="1">
                  <c:v>14.244999999999999</c:v>
                </c:pt>
                <c:pt idx="2">
                  <c:v>27.526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3560"/>
        <c:axId val="537277680"/>
      </c:barChart>
      <c:catAx>
        <c:axId val="53728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7680"/>
        <c:crosses val="autoZero"/>
        <c:auto val="1"/>
        <c:lblAlgn val="ctr"/>
        <c:lblOffset val="100"/>
        <c:noMultiLvlLbl val="0"/>
      </c:catAx>
      <c:valAx>
        <c:axId val="5372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955.06780000000003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2776"/>
        <c:axId val="537283168"/>
      </c:barChart>
      <c:catAx>
        <c:axId val="53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168"/>
        <c:crosses val="autoZero"/>
        <c:auto val="1"/>
        <c:lblAlgn val="ctr"/>
        <c:lblOffset val="100"/>
        <c:noMultiLvlLbl val="0"/>
      </c:catAx>
      <c:valAx>
        <c:axId val="5372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46.278500000000001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5544"/>
        <c:axId val="532853584"/>
      </c:barChart>
      <c:catAx>
        <c:axId val="5328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584"/>
        <c:crosses val="autoZero"/>
        <c:auto val="1"/>
        <c:lblAlgn val="ctr"/>
        <c:lblOffset val="100"/>
        <c:noMultiLvlLbl val="0"/>
      </c:catAx>
      <c:valAx>
        <c:axId val="53285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252.66708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8680"/>
        <c:axId val="532859464"/>
      </c:barChart>
      <c:catAx>
        <c:axId val="53285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9464"/>
        <c:crosses val="autoZero"/>
        <c:auto val="1"/>
        <c:lblAlgn val="ctr"/>
        <c:lblOffset val="100"/>
        <c:noMultiLvlLbl val="0"/>
      </c:catAx>
      <c:valAx>
        <c:axId val="53285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3.4912825000000001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184"/>
        <c:axId val="526052792"/>
      </c:barChart>
      <c:catAx>
        <c:axId val="5260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92"/>
        <c:crosses val="autoZero"/>
        <c:auto val="1"/>
        <c:lblAlgn val="ctr"/>
        <c:lblOffset val="100"/>
        <c:noMultiLvlLbl val="0"/>
      </c:catAx>
      <c:valAx>
        <c:axId val="5260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2380.5173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7112"/>
        <c:axId val="532860248"/>
      </c:barChart>
      <c:catAx>
        <c:axId val="53285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60248"/>
        <c:crosses val="autoZero"/>
        <c:auto val="1"/>
        <c:lblAlgn val="ctr"/>
        <c:lblOffset val="100"/>
        <c:noMultiLvlLbl val="0"/>
      </c:catAx>
      <c:valAx>
        <c:axId val="53286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8.3058610000000002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6720"/>
        <c:axId val="532854760"/>
      </c:barChart>
      <c:catAx>
        <c:axId val="53285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4760"/>
        <c:crosses val="autoZero"/>
        <c:auto val="1"/>
        <c:lblAlgn val="ctr"/>
        <c:lblOffset val="100"/>
        <c:noMultiLvlLbl val="0"/>
      </c:catAx>
      <c:valAx>
        <c:axId val="5328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1.203219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2800"/>
        <c:axId val="532853192"/>
      </c:barChart>
      <c:catAx>
        <c:axId val="532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192"/>
        <c:crosses val="autoZero"/>
        <c:auto val="1"/>
        <c:lblAlgn val="ctr"/>
        <c:lblOffset val="100"/>
        <c:noMultiLvlLbl val="0"/>
      </c:catAx>
      <c:valAx>
        <c:axId val="53285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90.080344999999994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360"/>
        <c:axId val="526053576"/>
      </c:barChart>
      <c:catAx>
        <c:axId val="5260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76"/>
        <c:crosses val="autoZero"/>
        <c:auto val="1"/>
        <c:lblAlgn val="ctr"/>
        <c:lblOffset val="100"/>
        <c:noMultiLvlLbl val="0"/>
      </c:catAx>
      <c:valAx>
        <c:axId val="52605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0.78288570000000002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968"/>
        <c:axId val="526055144"/>
      </c:barChart>
      <c:catAx>
        <c:axId val="5260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5144"/>
        <c:crosses val="autoZero"/>
        <c:auto val="1"/>
        <c:lblAlgn val="ctr"/>
        <c:lblOffset val="100"/>
        <c:noMultiLvlLbl val="0"/>
      </c:catAx>
      <c:valAx>
        <c:axId val="52605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9.3428319999999996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9032"/>
        <c:axId val="536585112"/>
      </c:barChart>
      <c:catAx>
        <c:axId val="5365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112"/>
        <c:crosses val="autoZero"/>
        <c:auto val="1"/>
        <c:lblAlgn val="ctr"/>
        <c:lblOffset val="100"/>
        <c:noMultiLvlLbl val="0"/>
      </c:catAx>
      <c:valAx>
        <c:axId val="5365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1.203219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248"/>
        <c:axId val="536585504"/>
      </c:barChart>
      <c:catAx>
        <c:axId val="5365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504"/>
        <c:crosses val="autoZero"/>
        <c:auto val="1"/>
        <c:lblAlgn val="ctr"/>
        <c:lblOffset val="100"/>
        <c:noMultiLvlLbl val="0"/>
      </c:catAx>
      <c:valAx>
        <c:axId val="53658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238.35544999999999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5896"/>
        <c:axId val="536586680"/>
      </c:barChart>
      <c:catAx>
        <c:axId val="5365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6680"/>
        <c:crosses val="autoZero"/>
        <c:auto val="1"/>
        <c:lblAlgn val="ctr"/>
        <c:lblOffset val="100"/>
        <c:noMultiLvlLbl val="0"/>
      </c:catAx>
      <c:valAx>
        <c:axId val="5365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7.6856879999999999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6288"/>
        <c:axId val="536584328"/>
      </c:barChart>
      <c:catAx>
        <c:axId val="5365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4328"/>
        <c:crosses val="autoZero"/>
        <c:auto val="1"/>
        <c:lblAlgn val="ctr"/>
        <c:lblOffset val="100"/>
        <c:noMultiLvlLbl val="0"/>
      </c:catAx>
      <c:valAx>
        <c:axId val="5365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이민환, ID : H1901030)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20일 14:56:16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955.06780000000003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42.982930000000003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10.518186999999999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58.228999999999999</v>
      </c>
      <c r="G8" s="59">
        <f>'DRIs DATA 입력'!G8</f>
        <v>14.244999999999999</v>
      </c>
      <c r="H8" s="59">
        <f>'DRIs DATA 입력'!H8</f>
        <v>27.526</v>
      </c>
      <c r="I8" s="46"/>
      <c r="J8" s="59" t="s">
        <v>216</v>
      </c>
      <c r="K8" s="59">
        <f>'DRIs DATA 입력'!K8</f>
        <v>9.1620000000000008</v>
      </c>
      <c r="L8" s="59">
        <f>'DRIs DATA 입력'!L8</f>
        <v>16.173999999999999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225.17150000000001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10.079226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3.4912825000000001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90.080344999999994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46.278500000000001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0.80468859999999998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0.78288570000000002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9.3428319999999996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1.203219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238.35544999999999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7.6856879999999999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1.4173442999999999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0.54731589999999997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252.66708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616.83730000000003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2380.5173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1504.8179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47.078659999999999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75.938614000000001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8.3058610000000002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5.6523146999999998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520.32947000000001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0.11191168999999999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1.0097444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149.93913000000001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47.027583999999997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4" sqref="K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332</v>
      </c>
      <c r="G1" s="62" t="s">
        <v>277</v>
      </c>
      <c r="H1" s="61" t="s">
        <v>333</v>
      </c>
    </row>
    <row r="3" spans="1:27" x14ac:dyDescent="0.3">
      <c r="A3" s="68" t="s">
        <v>310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311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312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313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314</v>
      </c>
      <c r="L5" s="65" t="s">
        <v>315</v>
      </c>
      <c r="N5" s="65"/>
      <c r="O5" s="65" t="s">
        <v>282</v>
      </c>
      <c r="P5" s="65" t="s">
        <v>283</v>
      </c>
      <c r="Q5" s="65" t="s">
        <v>316</v>
      </c>
      <c r="R5" s="65" t="s">
        <v>317</v>
      </c>
      <c r="S5" s="65" t="s">
        <v>313</v>
      </c>
      <c r="U5" s="65"/>
      <c r="V5" s="65" t="s">
        <v>282</v>
      </c>
      <c r="W5" s="65" t="s">
        <v>283</v>
      </c>
      <c r="X5" s="65" t="s">
        <v>316</v>
      </c>
      <c r="Y5" s="65" t="s">
        <v>317</v>
      </c>
      <c r="Z5" s="65" t="s">
        <v>313</v>
      </c>
    </row>
    <row r="6" spans="1:27" x14ac:dyDescent="0.3">
      <c r="A6" s="65" t="s">
        <v>278</v>
      </c>
      <c r="B6" s="65">
        <v>2200</v>
      </c>
      <c r="C6" s="65">
        <v>955.06780000000003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50</v>
      </c>
      <c r="P6" s="65">
        <v>60</v>
      </c>
      <c r="Q6" s="65">
        <v>0</v>
      </c>
      <c r="R6" s="65">
        <v>0</v>
      </c>
      <c r="S6" s="65">
        <v>42.982930000000003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10.518186999999999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58.228999999999999</v>
      </c>
      <c r="G8" s="65">
        <v>14.244999999999999</v>
      </c>
      <c r="H8" s="65">
        <v>27.526</v>
      </c>
      <c r="J8" s="65" t="s">
        <v>287</v>
      </c>
      <c r="K8" s="65">
        <v>9.1620000000000008</v>
      </c>
      <c r="L8" s="65">
        <v>16.173999999999999</v>
      </c>
    </row>
    <row r="13" spans="1:27" x14ac:dyDescent="0.3">
      <c r="A13" s="66" t="s">
        <v>288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319</v>
      </c>
      <c r="B14" s="67"/>
      <c r="C14" s="67"/>
      <c r="D14" s="67"/>
      <c r="E14" s="67"/>
      <c r="F14" s="67"/>
      <c r="H14" s="67" t="s">
        <v>320</v>
      </c>
      <c r="I14" s="67"/>
      <c r="J14" s="67"/>
      <c r="K14" s="67"/>
      <c r="L14" s="67"/>
      <c r="M14" s="67"/>
      <c r="O14" s="67" t="s">
        <v>289</v>
      </c>
      <c r="P14" s="67"/>
      <c r="Q14" s="67"/>
      <c r="R14" s="67"/>
      <c r="S14" s="67"/>
      <c r="T14" s="67"/>
      <c r="V14" s="67" t="s">
        <v>321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282</v>
      </c>
      <c r="C15" s="65" t="s">
        <v>283</v>
      </c>
      <c r="D15" s="65" t="s">
        <v>316</v>
      </c>
      <c r="E15" s="65" t="s">
        <v>317</v>
      </c>
      <c r="F15" s="65" t="s">
        <v>313</v>
      </c>
      <c r="H15" s="65"/>
      <c r="I15" s="65" t="s">
        <v>282</v>
      </c>
      <c r="J15" s="65" t="s">
        <v>283</v>
      </c>
      <c r="K15" s="65" t="s">
        <v>316</v>
      </c>
      <c r="L15" s="65" t="s">
        <v>317</v>
      </c>
      <c r="M15" s="65" t="s">
        <v>313</v>
      </c>
      <c r="O15" s="65"/>
      <c r="P15" s="65" t="s">
        <v>282</v>
      </c>
      <c r="Q15" s="65" t="s">
        <v>283</v>
      </c>
      <c r="R15" s="65" t="s">
        <v>316</v>
      </c>
      <c r="S15" s="65" t="s">
        <v>317</v>
      </c>
      <c r="T15" s="65" t="s">
        <v>313</v>
      </c>
      <c r="V15" s="65"/>
      <c r="W15" s="65" t="s">
        <v>282</v>
      </c>
      <c r="X15" s="65" t="s">
        <v>283</v>
      </c>
      <c r="Y15" s="65" t="s">
        <v>316</v>
      </c>
      <c r="Z15" s="65" t="s">
        <v>317</v>
      </c>
      <c r="AA15" s="65" t="s">
        <v>313</v>
      </c>
    </row>
    <row r="16" spans="1:27" x14ac:dyDescent="0.3">
      <c r="A16" s="65" t="s">
        <v>322</v>
      </c>
      <c r="B16" s="65">
        <v>530</v>
      </c>
      <c r="C16" s="65">
        <v>750</v>
      </c>
      <c r="D16" s="65">
        <v>0</v>
      </c>
      <c r="E16" s="65">
        <v>3000</v>
      </c>
      <c r="F16" s="65">
        <v>225.17150000000001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10.079226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3.4912825000000001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90.080344999999994</v>
      </c>
    </row>
    <row r="23" spans="1:62" x14ac:dyDescent="0.3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324</v>
      </c>
      <c r="P24" s="67"/>
      <c r="Q24" s="67"/>
      <c r="R24" s="67"/>
      <c r="S24" s="67"/>
      <c r="T24" s="67"/>
      <c r="V24" s="67" t="s">
        <v>292</v>
      </c>
      <c r="W24" s="67"/>
      <c r="X24" s="67"/>
      <c r="Y24" s="67"/>
      <c r="Z24" s="67"/>
      <c r="AA24" s="67"/>
      <c r="AC24" s="67" t="s">
        <v>293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296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282</v>
      </c>
      <c r="C25" s="65" t="s">
        <v>283</v>
      </c>
      <c r="D25" s="65" t="s">
        <v>316</v>
      </c>
      <c r="E25" s="65" t="s">
        <v>317</v>
      </c>
      <c r="F25" s="65" t="s">
        <v>313</v>
      </c>
      <c r="H25" s="65"/>
      <c r="I25" s="65" t="s">
        <v>282</v>
      </c>
      <c r="J25" s="65" t="s">
        <v>283</v>
      </c>
      <c r="K25" s="65" t="s">
        <v>316</v>
      </c>
      <c r="L25" s="65" t="s">
        <v>317</v>
      </c>
      <c r="M25" s="65" t="s">
        <v>313</v>
      </c>
      <c r="O25" s="65"/>
      <c r="P25" s="65" t="s">
        <v>282</v>
      </c>
      <c r="Q25" s="65" t="s">
        <v>283</v>
      </c>
      <c r="R25" s="65" t="s">
        <v>316</v>
      </c>
      <c r="S25" s="65" t="s">
        <v>317</v>
      </c>
      <c r="T25" s="65" t="s">
        <v>313</v>
      </c>
      <c r="V25" s="65"/>
      <c r="W25" s="65" t="s">
        <v>282</v>
      </c>
      <c r="X25" s="65" t="s">
        <v>283</v>
      </c>
      <c r="Y25" s="65" t="s">
        <v>316</v>
      </c>
      <c r="Z25" s="65" t="s">
        <v>317</v>
      </c>
      <c r="AA25" s="65" t="s">
        <v>313</v>
      </c>
      <c r="AC25" s="65"/>
      <c r="AD25" s="65" t="s">
        <v>282</v>
      </c>
      <c r="AE25" s="65" t="s">
        <v>283</v>
      </c>
      <c r="AF25" s="65" t="s">
        <v>316</v>
      </c>
      <c r="AG25" s="65" t="s">
        <v>317</v>
      </c>
      <c r="AH25" s="65" t="s">
        <v>313</v>
      </c>
      <c r="AJ25" s="65"/>
      <c r="AK25" s="65" t="s">
        <v>282</v>
      </c>
      <c r="AL25" s="65" t="s">
        <v>283</v>
      </c>
      <c r="AM25" s="65" t="s">
        <v>316</v>
      </c>
      <c r="AN25" s="65" t="s">
        <v>317</v>
      </c>
      <c r="AO25" s="65" t="s">
        <v>313</v>
      </c>
      <c r="AQ25" s="65"/>
      <c r="AR25" s="65" t="s">
        <v>282</v>
      </c>
      <c r="AS25" s="65" t="s">
        <v>283</v>
      </c>
      <c r="AT25" s="65" t="s">
        <v>316</v>
      </c>
      <c r="AU25" s="65" t="s">
        <v>317</v>
      </c>
      <c r="AV25" s="65" t="s">
        <v>313</v>
      </c>
      <c r="AX25" s="65"/>
      <c r="AY25" s="65" t="s">
        <v>282</v>
      </c>
      <c r="AZ25" s="65" t="s">
        <v>283</v>
      </c>
      <c r="BA25" s="65" t="s">
        <v>316</v>
      </c>
      <c r="BB25" s="65" t="s">
        <v>317</v>
      </c>
      <c r="BC25" s="65" t="s">
        <v>313</v>
      </c>
      <c r="BE25" s="65"/>
      <c r="BF25" s="65" t="s">
        <v>282</v>
      </c>
      <c r="BG25" s="65" t="s">
        <v>283</v>
      </c>
      <c r="BH25" s="65" t="s">
        <v>316</v>
      </c>
      <c r="BI25" s="65" t="s">
        <v>317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46.278500000000001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0.80468859999999998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0.78288570000000002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9.3428319999999996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1.203219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238.35544999999999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7.6856879999999999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1.4173442999999999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0.54731589999999997</v>
      </c>
    </row>
    <row r="33" spans="1:68" x14ac:dyDescent="0.3">
      <c r="A33" s="66" t="s">
        <v>297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298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299</v>
      </c>
      <c r="W34" s="67"/>
      <c r="X34" s="67"/>
      <c r="Y34" s="67"/>
      <c r="Z34" s="67"/>
      <c r="AA34" s="67"/>
      <c r="AC34" s="67" t="s">
        <v>300</v>
      </c>
      <c r="AD34" s="67"/>
      <c r="AE34" s="67"/>
      <c r="AF34" s="67"/>
      <c r="AG34" s="67"/>
      <c r="AH34" s="67"/>
      <c r="AJ34" s="67" t="s">
        <v>301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282</v>
      </c>
      <c r="C35" s="65" t="s">
        <v>283</v>
      </c>
      <c r="D35" s="65" t="s">
        <v>316</v>
      </c>
      <c r="E35" s="65" t="s">
        <v>317</v>
      </c>
      <c r="F35" s="65" t="s">
        <v>313</v>
      </c>
      <c r="H35" s="65"/>
      <c r="I35" s="65" t="s">
        <v>282</v>
      </c>
      <c r="J35" s="65" t="s">
        <v>283</v>
      </c>
      <c r="K35" s="65" t="s">
        <v>316</v>
      </c>
      <c r="L35" s="65" t="s">
        <v>317</v>
      </c>
      <c r="M35" s="65" t="s">
        <v>313</v>
      </c>
      <c r="O35" s="65"/>
      <c r="P35" s="65" t="s">
        <v>282</v>
      </c>
      <c r="Q35" s="65" t="s">
        <v>283</v>
      </c>
      <c r="R35" s="65" t="s">
        <v>316</v>
      </c>
      <c r="S35" s="65" t="s">
        <v>317</v>
      </c>
      <c r="T35" s="65" t="s">
        <v>313</v>
      </c>
      <c r="V35" s="65"/>
      <c r="W35" s="65" t="s">
        <v>282</v>
      </c>
      <c r="X35" s="65" t="s">
        <v>283</v>
      </c>
      <c r="Y35" s="65" t="s">
        <v>316</v>
      </c>
      <c r="Z35" s="65" t="s">
        <v>317</v>
      </c>
      <c r="AA35" s="65" t="s">
        <v>313</v>
      </c>
      <c r="AC35" s="65"/>
      <c r="AD35" s="65" t="s">
        <v>282</v>
      </c>
      <c r="AE35" s="65" t="s">
        <v>283</v>
      </c>
      <c r="AF35" s="65" t="s">
        <v>316</v>
      </c>
      <c r="AG35" s="65" t="s">
        <v>317</v>
      </c>
      <c r="AH35" s="65" t="s">
        <v>313</v>
      </c>
      <c r="AJ35" s="65"/>
      <c r="AK35" s="65" t="s">
        <v>282</v>
      </c>
      <c r="AL35" s="65" t="s">
        <v>283</v>
      </c>
      <c r="AM35" s="65" t="s">
        <v>316</v>
      </c>
      <c r="AN35" s="65" t="s">
        <v>317</v>
      </c>
      <c r="AO35" s="65" t="s">
        <v>313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252.66708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616.83730000000003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2380.5173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1504.8179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47.078659999999999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75.938614000000001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302</v>
      </c>
      <c r="B44" s="67"/>
      <c r="C44" s="67"/>
      <c r="D44" s="67"/>
      <c r="E44" s="67"/>
      <c r="F44" s="67"/>
      <c r="H44" s="67" t="s">
        <v>303</v>
      </c>
      <c r="I44" s="67"/>
      <c r="J44" s="67"/>
      <c r="K44" s="67"/>
      <c r="L44" s="67"/>
      <c r="M44" s="67"/>
      <c r="O44" s="67" t="s">
        <v>328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304</v>
      </c>
      <c r="AD44" s="67"/>
      <c r="AE44" s="67"/>
      <c r="AF44" s="67"/>
      <c r="AG44" s="67"/>
      <c r="AH44" s="67"/>
      <c r="AJ44" s="67" t="s">
        <v>305</v>
      </c>
      <c r="AK44" s="67"/>
      <c r="AL44" s="67"/>
      <c r="AM44" s="67"/>
      <c r="AN44" s="67"/>
      <c r="AO44" s="67"/>
      <c r="AQ44" s="67" t="s">
        <v>306</v>
      </c>
      <c r="AR44" s="67"/>
      <c r="AS44" s="67"/>
      <c r="AT44" s="67"/>
      <c r="AU44" s="67"/>
      <c r="AV44" s="67"/>
      <c r="AX44" s="67" t="s">
        <v>307</v>
      </c>
      <c r="AY44" s="67"/>
      <c r="AZ44" s="67"/>
      <c r="BA44" s="67"/>
      <c r="BB44" s="67"/>
      <c r="BC44" s="67"/>
      <c r="BE44" s="67" t="s">
        <v>330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282</v>
      </c>
      <c r="C45" s="65" t="s">
        <v>283</v>
      </c>
      <c r="D45" s="65" t="s">
        <v>316</v>
      </c>
      <c r="E45" s="65" t="s">
        <v>317</v>
      </c>
      <c r="F45" s="65" t="s">
        <v>313</v>
      </c>
      <c r="H45" s="65"/>
      <c r="I45" s="65" t="s">
        <v>282</v>
      </c>
      <c r="J45" s="65" t="s">
        <v>283</v>
      </c>
      <c r="K45" s="65" t="s">
        <v>316</v>
      </c>
      <c r="L45" s="65" t="s">
        <v>317</v>
      </c>
      <c r="M45" s="65" t="s">
        <v>313</v>
      </c>
      <c r="O45" s="65"/>
      <c r="P45" s="65" t="s">
        <v>282</v>
      </c>
      <c r="Q45" s="65" t="s">
        <v>283</v>
      </c>
      <c r="R45" s="65" t="s">
        <v>316</v>
      </c>
      <c r="S45" s="65" t="s">
        <v>317</v>
      </c>
      <c r="T45" s="65" t="s">
        <v>313</v>
      </c>
      <c r="V45" s="65"/>
      <c r="W45" s="65" t="s">
        <v>282</v>
      </c>
      <c r="X45" s="65" t="s">
        <v>283</v>
      </c>
      <c r="Y45" s="65" t="s">
        <v>316</v>
      </c>
      <c r="Z45" s="65" t="s">
        <v>317</v>
      </c>
      <c r="AA45" s="65" t="s">
        <v>313</v>
      </c>
      <c r="AC45" s="65"/>
      <c r="AD45" s="65" t="s">
        <v>282</v>
      </c>
      <c r="AE45" s="65" t="s">
        <v>283</v>
      </c>
      <c r="AF45" s="65" t="s">
        <v>316</v>
      </c>
      <c r="AG45" s="65" t="s">
        <v>317</v>
      </c>
      <c r="AH45" s="65" t="s">
        <v>313</v>
      </c>
      <c r="AJ45" s="65"/>
      <c r="AK45" s="65" t="s">
        <v>282</v>
      </c>
      <c r="AL45" s="65" t="s">
        <v>283</v>
      </c>
      <c r="AM45" s="65" t="s">
        <v>316</v>
      </c>
      <c r="AN45" s="65" t="s">
        <v>317</v>
      </c>
      <c r="AO45" s="65" t="s">
        <v>313</v>
      </c>
      <c r="AQ45" s="65"/>
      <c r="AR45" s="65" t="s">
        <v>282</v>
      </c>
      <c r="AS45" s="65" t="s">
        <v>283</v>
      </c>
      <c r="AT45" s="65" t="s">
        <v>316</v>
      </c>
      <c r="AU45" s="65" t="s">
        <v>317</v>
      </c>
      <c r="AV45" s="65" t="s">
        <v>313</v>
      </c>
      <c r="AX45" s="65"/>
      <c r="AY45" s="65" t="s">
        <v>282</v>
      </c>
      <c r="AZ45" s="65" t="s">
        <v>283</v>
      </c>
      <c r="BA45" s="65" t="s">
        <v>316</v>
      </c>
      <c r="BB45" s="65" t="s">
        <v>317</v>
      </c>
      <c r="BC45" s="65" t="s">
        <v>313</v>
      </c>
      <c r="BE45" s="65"/>
      <c r="BF45" s="65" t="s">
        <v>282</v>
      </c>
      <c r="BG45" s="65" t="s">
        <v>283</v>
      </c>
      <c r="BH45" s="65" t="s">
        <v>316</v>
      </c>
      <c r="BI45" s="65" t="s">
        <v>317</v>
      </c>
      <c r="BJ45" s="65" t="s">
        <v>313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8.3058610000000002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5.6523146999999998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520.32947000000001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0.11191168999999999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1.0097444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149.93913000000001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47.027583999999997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62</v>
      </c>
      <c r="E2" s="61">
        <v>955.06780000000003</v>
      </c>
      <c r="F2" s="61">
        <v>90.924933999999993</v>
      </c>
      <c r="G2" s="61">
        <v>22.243624000000001</v>
      </c>
      <c r="H2" s="61">
        <v>10.179164999999999</v>
      </c>
      <c r="I2" s="61">
        <v>12.064458999999999</v>
      </c>
      <c r="J2" s="61">
        <v>42.982930000000003</v>
      </c>
      <c r="K2" s="61">
        <v>14.278898999999999</v>
      </c>
      <c r="L2" s="61">
        <v>28.704029999999999</v>
      </c>
      <c r="M2" s="61">
        <v>10.518186999999999</v>
      </c>
      <c r="N2" s="61">
        <v>1.2537048</v>
      </c>
      <c r="O2" s="61">
        <v>5.5770759999999999</v>
      </c>
      <c r="P2" s="61">
        <v>748.20849999999996</v>
      </c>
      <c r="Q2" s="61">
        <v>11.394939000000001</v>
      </c>
      <c r="R2" s="61">
        <v>225.17150000000001</v>
      </c>
      <c r="S2" s="61">
        <v>58.882663999999998</v>
      </c>
      <c r="T2" s="61">
        <v>1995.4657999999999</v>
      </c>
      <c r="U2" s="61">
        <v>3.4912825000000001</v>
      </c>
      <c r="V2" s="61">
        <v>10.079226</v>
      </c>
      <c r="W2" s="61">
        <v>90.080344999999994</v>
      </c>
      <c r="X2" s="61">
        <v>46.278500000000001</v>
      </c>
      <c r="Y2" s="61">
        <v>0.80468859999999998</v>
      </c>
      <c r="Z2" s="61">
        <v>0.78288570000000002</v>
      </c>
      <c r="AA2" s="61">
        <v>9.3428319999999996</v>
      </c>
      <c r="AB2" s="61">
        <v>1.203219</v>
      </c>
      <c r="AC2" s="61">
        <v>238.35544999999999</v>
      </c>
      <c r="AD2" s="61">
        <v>7.6856879999999999</v>
      </c>
      <c r="AE2" s="61">
        <v>1.4173442999999999</v>
      </c>
      <c r="AF2" s="61">
        <v>0.54731589999999997</v>
      </c>
      <c r="AG2" s="61">
        <v>252.66708</v>
      </c>
      <c r="AH2" s="61">
        <v>137.26098999999999</v>
      </c>
      <c r="AI2" s="61">
        <v>115.40609000000001</v>
      </c>
      <c r="AJ2" s="61">
        <v>616.83730000000003</v>
      </c>
      <c r="AK2" s="61">
        <v>2380.5173</v>
      </c>
      <c r="AL2" s="61">
        <v>47.078659999999999</v>
      </c>
      <c r="AM2" s="61">
        <v>1504.8179</v>
      </c>
      <c r="AN2" s="61">
        <v>75.938614000000001</v>
      </c>
      <c r="AO2" s="61">
        <v>8.3058610000000002</v>
      </c>
      <c r="AP2" s="61">
        <v>4.7248219999999996</v>
      </c>
      <c r="AQ2" s="61">
        <v>3.5810396999999998</v>
      </c>
      <c r="AR2" s="61">
        <v>5.6523146999999998</v>
      </c>
      <c r="AS2" s="61">
        <v>520.32947000000001</v>
      </c>
      <c r="AT2" s="61">
        <v>0.11191168999999999</v>
      </c>
      <c r="AU2" s="61">
        <v>1.0097444</v>
      </c>
      <c r="AV2" s="61">
        <v>149.93913000000001</v>
      </c>
      <c r="AW2" s="61">
        <v>47.027583999999997</v>
      </c>
      <c r="AX2" s="61">
        <v>5.8785221999999998E-2</v>
      </c>
      <c r="AY2" s="61">
        <v>0.84452194000000003</v>
      </c>
      <c r="AZ2" s="61">
        <v>208.40382</v>
      </c>
      <c r="BA2" s="61">
        <v>22.951751999999999</v>
      </c>
      <c r="BB2" s="61">
        <v>6.6934620000000002</v>
      </c>
      <c r="BC2" s="61">
        <v>8.4043709999999994</v>
      </c>
      <c r="BD2" s="61">
        <v>7.8486200000000004</v>
      </c>
      <c r="BE2" s="61">
        <v>0.52100634999999995</v>
      </c>
      <c r="BF2" s="61">
        <v>2.1230345000000002</v>
      </c>
      <c r="BG2" s="61">
        <v>5.7591404999999998E-4</v>
      </c>
      <c r="BH2" s="61">
        <v>5.8268909999999998E-3</v>
      </c>
      <c r="BI2" s="61">
        <v>4.4863940000000003E-3</v>
      </c>
      <c r="BJ2" s="61">
        <v>2.2778799999999998E-2</v>
      </c>
      <c r="BK2" s="61">
        <v>4.4301083000000002E-5</v>
      </c>
      <c r="BL2" s="61">
        <v>6.665401E-2</v>
      </c>
      <c r="BM2" s="61">
        <v>1.5424532</v>
      </c>
      <c r="BN2" s="61">
        <v>0.29977575000000001</v>
      </c>
      <c r="BO2" s="61">
        <v>23.372644000000001</v>
      </c>
      <c r="BP2" s="61">
        <v>3.9507384000000001</v>
      </c>
      <c r="BQ2" s="61">
        <v>6.3559289999999997</v>
      </c>
      <c r="BR2" s="61">
        <v>24.828333000000001</v>
      </c>
      <c r="BS2" s="61">
        <v>16.134036999999999</v>
      </c>
      <c r="BT2" s="61">
        <v>2.8306648999999999</v>
      </c>
      <c r="BU2" s="61">
        <v>3.0359107999999999E-2</v>
      </c>
      <c r="BV2" s="61">
        <v>6.0140560000000003E-2</v>
      </c>
      <c r="BW2" s="61">
        <v>0.22437255</v>
      </c>
      <c r="BX2" s="61">
        <v>0.98971324999999999</v>
      </c>
      <c r="BY2" s="61">
        <v>9.6185069999999998E-2</v>
      </c>
      <c r="BZ2" s="61">
        <v>2.8609007000000001E-4</v>
      </c>
      <c r="CA2" s="61">
        <v>0.59265095000000001</v>
      </c>
      <c r="CB2" s="61">
        <v>3.2150804999999998E-2</v>
      </c>
      <c r="CC2" s="61">
        <v>0.33804129999999999</v>
      </c>
      <c r="CD2" s="61">
        <v>3.1997410999999998</v>
      </c>
      <c r="CE2" s="61">
        <v>2.0621285E-2</v>
      </c>
      <c r="CF2" s="61">
        <v>0.30226046000000001</v>
      </c>
      <c r="CG2" s="61">
        <v>2.4750000000000001E-7</v>
      </c>
      <c r="CH2" s="61">
        <v>6.4842685999999997E-2</v>
      </c>
      <c r="CI2" s="61">
        <v>2.5329929999999999E-3</v>
      </c>
      <c r="CJ2" s="61">
        <v>6.7346797</v>
      </c>
      <c r="CK2" s="61">
        <v>5.0138320000000002E-3</v>
      </c>
      <c r="CL2" s="61">
        <v>0.42384547</v>
      </c>
      <c r="CM2" s="61">
        <v>1.7373951999999999</v>
      </c>
      <c r="CN2" s="61">
        <v>1122.1660999999999</v>
      </c>
      <c r="CO2" s="61">
        <v>1930.2064</v>
      </c>
      <c r="CP2" s="61">
        <v>1656.1098999999999</v>
      </c>
      <c r="CQ2" s="61">
        <v>545.96799999999996</v>
      </c>
      <c r="CR2" s="61">
        <v>260.33730000000003</v>
      </c>
      <c r="CS2" s="61">
        <v>146.21535</v>
      </c>
      <c r="CT2" s="61">
        <v>1094.2828</v>
      </c>
      <c r="CU2" s="61">
        <v>796.80139999999994</v>
      </c>
      <c r="CV2" s="61">
        <v>354.71843999999999</v>
      </c>
      <c r="CW2" s="61">
        <v>982.71270000000004</v>
      </c>
      <c r="CX2" s="61">
        <v>254.59102999999999</v>
      </c>
      <c r="CY2" s="61">
        <v>1240.8584000000001</v>
      </c>
      <c r="CZ2" s="61">
        <v>709.30193999999995</v>
      </c>
      <c r="DA2" s="61">
        <v>1750.4945</v>
      </c>
      <c r="DB2" s="61">
        <v>1448.577</v>
      </c>
      <c r="DC2" s="61">
        <v>2502.7950000000001</v>
      </c>
      <c r="DD2" s="61">
        <v>4343.9946</v>
      </c>
      <c r="DE2" s="61">
        <v>1124.5817999999999</v>
      </c>
      <c r="DF2" s="61">
        <v>1437.511</v>
      </c>
      <c r="DG2" s="61">
        <v>1028.1067</v>
      </c>
      <c r="DH2" s="61">
        <v>135.24109000000001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22.951751999999999</v>
      </c>
      <c r="B6">
        <f>BB2</f>
        <v>6.6934620000000002</v>
      </c>
      <c r="C6">
        <f>BC2</f>
        <v>8.4043709999999994</v>
      </c>
      <c r="D6">
        <f>BD2</f>
        <v>7.8486200000000004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21733</v>
      </c>
      <c r="C2" s="56">
        <f ca="1">YEAR(TODAY())-YEAR(B2)+IF(TODAY()&gt;=DATE(YEAR(TODAY()),MONTH(B2),DAY(B2)),0,-1)</f>
        <v>62</v>
      </c>
      <c r="E2" s="52">
        <v>180.3</v>
      </c>
      <c r="F2" s="53" t="s">
        <v>39</v>
      </c>
      <c r="G2" s="52">
        <v>85.7</v>
      </c>
      <c r="H2" s="51" t="s">
        <v>41</v>
      </c>
      <c r="I2" s="72">
        <f>ROUND(G3/E3^2,1)</f>
        <v>26.4</v>
      </c>
    </row>
    <row r="3" spans="1:9" x14ac:dyDescent="0.3">
      <c r="E3" s="51">
        <f>E2/100</f>
        <v>1.8030000000000002</v>
      </c>
      <c r="F3" s="51" t="s">
        <v>40</v>
      </c>
      <c r="G3" s="51">
        <f>G2</f>
        <v>85.7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이민환, ID : H1901030)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20일 14:56:16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6" sqref="Z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180.3</v>
      </c>
      <c r="L12" s="124"/>
      <c r="M12" s="117">
        <f>'개인정보 및 신체계측 입력'!G2</f>
        <v>85.7</v>
      </c>
      <c r="N12" s="118"/>
      <c r="O12" s="113" t="s">
        <v>271</v>
      </c>
      <c r="P12" s="107"/>
      <c r="Q12" s="90">
        <f>'개인정보 및 신체계측 입력'!I2</f>
        <v>26.4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이민환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58.228999999999999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14.244999999999999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27.526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16.2</v>
      </c>
      <c r="L72" s="36" t="s">
        <v>53</v>
      </c>
      <c r="M72" s="36">
        <f>ROUND('DRIs DATA'!K8,1)</f>
        <v>9.1999999999999993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30.02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83.99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46.28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80.209999999999994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31.58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158.69999999999999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83.06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2021-12-20T06:02:38Z</dcterms:modified>
</cp:coreProperties>
</file>