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<sst xmlns="http://schemas.openxmlformats.org/spreadsheetml/2006/main" count="692" uniqueCount="338">
  <si>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</si>
  <si>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</si>
  <si>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</si>
  <si>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</si>
  <si>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</si>
  <si>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</si>
  <si>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</si>
  <si>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</si>
  <si>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</si>
  <si>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</si>
  <si>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</si>
  <si>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</si>
  <si>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</si>
  <si>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</si>
  <si>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</si>
  <si>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</si>
  <si>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</si>
  <si>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</si>
  <si>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</si>
  <si>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</si>
  <si>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</si>
  <si>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</si>
  <si>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</si>
  <si>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</si>
  <si>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</si>
  <si>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</si>
  <si>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</si>
  <si>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</si>
  <si>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</si>
  <si>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</si>
  <si>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</si>
  <si>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</si>
  <si>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</si>
  <si>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</si>
  <si>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</si>
  <si>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</si>
  <si>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</si>
  <si>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</si>
  <si>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</si>
  <si>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</si>
  <si>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</si>
  <si>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</si>
  <si>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</si>
  <si>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</si>
  <si>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</si>
  <si>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</si>
  <si>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</si>
  <si>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</si>
  <si>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</si>
  <si>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</si>
  <si>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</si>
  <si>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</si>
  <si>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</si>
  <si>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</si>
  <si>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</si>
  <si>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</si>
  <si>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</si>
  <si>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</si>
  <si>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</si>
  <si>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</si>
  <si>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</si>
  <si>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</si>
  <si>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</si>
  <si>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</si>
  <si>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</si>
  <si>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</si>
  <si>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</si>
  <si>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</si>
  <si>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</si>
  <si>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</si>
  <si>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</si>
  <si>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</si>
  <si>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</si>
  <si>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</si>
  <si>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</si>
  <si>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</si>
  <si>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</si>
  <si>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</si>
  <si>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</si>
  <si>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</si>
  <si>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</si>
  <si>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</si>
  <si>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</si>
  <si>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</si>
  <si>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</si>
  <si>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</si>
  <si>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</si>
  <si>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</si>
  <si>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</si>
  <si>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</si>
  <si>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</si>
  <si>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</si>
  <si>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</si>
  <si>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</si>
  <si>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</si>
  <si>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</si>
  <si>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</si>
  <si>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</si>
  <si>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</si>
  <si>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</si>
  <si>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</si>
  <si>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</si>
  <si>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</si>
  <si>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</si>
  <si>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</si>
  <si>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</si>
  <si>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</si>
  <si>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</si>
  <si>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</si>
  <si>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</si>
  <si>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</si>
  <si>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</si>
  <si>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</si>
  <si>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</si>
  <si>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</si>
  <si>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</si>
  <si>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</si>
  <si>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</si>
  <si>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</si>
  <si>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</si>
  <si>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</si>
  <si>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</si>
  <si>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</si>
  <si>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</si>
  <si>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</si>
  <si>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</si>
  <si>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</si>
  <si>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</si>
  <si>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</si>
  <si>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</si>
  <si>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</si>
  <si>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</si>
  <si>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</si>
  <si>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</si>
  <si>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</si>
  <si>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</si>
  <si>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</si>
  <si>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</si>
  <si>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</si>
  <si>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</si>
  <si>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</si>
  <si>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</si>
  <si>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</si>
  <si>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</si>
  <si>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</si>
  <si>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</si>
  <si>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</si>
  <si>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</si>
  <si>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</si>
  <si>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</si>
  <si>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</si>
  <si>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</si>
  <si>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</si>
  <si>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</si>
  <si>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</si>
  <si>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</si>
  <si>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</si>
  <si>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</si>
  <si>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</si>
  <si>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</si>
  <si>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</si>
  <si>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</si>
  <si>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</si>
  <si>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</si>
  <si>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</si>
  <si>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</si>
  <si>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</si>
  <si>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</si>
  <si>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</si>
  <si>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</si>
  <si>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</si>
  <si>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</si>
  <si>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</si>
  <si>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</si>
  <si>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</si>
  <si>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</si>
  <si>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</si>
  <si>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</si>
  <si>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</si>
  <si>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</si>
  <si>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</si>
  <si>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</si>
  <si>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</si>
  <si>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</si>
  <si>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</si>
  <si>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</si>
  <si>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</si>
  <si>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</si>
  <si>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</si>
  <si>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</si>
  <si>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</si>
  <si>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</si>
  <si>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</si>
  <si>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</si>
  <si>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</si>
  <si>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</si>
  <si>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</si>
  <si>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</si>
  <si>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</si>
  <si>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</si>
  <si>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</si>
  <si>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</si>
  <si>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</si>
  <si>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</si>
  <si>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</si>
  <si>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</si>
  <si>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</si>
  <si>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</si>
  <si>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</si>
  <si>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</si>
  <si>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</si>
  <si>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</si>
  <si>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</si>
  <si>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</si>
  <si>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</si>
  <si>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</si>
  <si>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</si>
  <si>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</si>
  <si>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</si>
  <si>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</si>
  <si>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</si>
  <si>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</si>
  <si>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</si>
  <si>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</si>
  <si>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</si>
  <si>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</si>
  <si>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</si>
  <si>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</si>
  <si>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</si>
  <si>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</si>
  <si>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</si>
  <si>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</si>
  <si>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</si>
  <si>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</si>
  <si>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</si>
  <si>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</si>
  <si>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</si>
  <si>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</si>
  <si>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</si>
  <si>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</si>
  <si>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</si>
  <si>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</si>
  <si>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</si>
  <si>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</si>
  <si>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</si>
  <si>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</si>
  <si>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</si>
  <si>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</si>
  <si>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</si>
  <si>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</si>
  <si>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</si>
  <si>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</si>
  <si>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</si>
  <si>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</si>
  <si>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</si>
  <si>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</si>
  <si>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</si>
  <si>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</si>
  <si>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</si>
  <si>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</si>
  <si>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</si>
  <si>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</si>
  <si>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</si>
  <si>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</si>
  <si>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</si>
  <si>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</si>
  <si>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</si>
  <si>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</si>
  <si>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</si>
  <si>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</si>
  <si>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</si>
  <si>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</si>
  <si>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</si>
  <si>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</si>
  <si>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</si>
  <si>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</si>
  <si>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</si>
  <si>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</si>
  <si>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</si>
  <si>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</si>
  <si>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</si>
  <si>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</si>
  <si>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</si>
  <si>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</si>
  <si>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</si>
  <si>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</si>
  <si>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</si>
  <si>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</si>
  <si>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</si>
  <si>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</si>
  <si>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</si>
  <si>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</si>
  <si>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</si>
  <si>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</si>
  <si>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</si>
  <si>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</si>
  <si>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</si>
  <si>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</si>
  <si>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</si>
  <si>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</si>
  <si>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</si>
  <si>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</si>
  <si>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</si>
  <si>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</si>
  <si>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</si>
  <si>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</si>
  <si>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</si>
  <si>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</si>
  <si>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</si>
  <si>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</si>
  <si>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</si>
  <si>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</si>
  <si>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</si>
  <si>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</si>
  <si>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</si>
  <si>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</si>
  <si>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</si>
  <si>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</si>
  <si>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</si>
  <si>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</si>
  <si>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</si>
  <si>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</si>
  <si>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</si>
  <si>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</si>
  <si>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</si>
  <si>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</si>
  <si>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</si>
  <si>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</si>
  <si>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</si>
  <si>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</si>
  <si>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크롬</t>
    <phoneticPr fontId="1" type="noConversion"/>
  </si>
  <si>
    <t>구리(ug/일)</t>
    <phoneticPr fontId="1" type="noConversion"/>
  </si>
  <si>
    <t>(설문지 : FFQ 95문항 설문지, 사용자 : 심언희, ID : H1901032)</t>
  </si>
  <si>
    <t>2021년 12월 23일 09:41:07</t>
  </si>
  <si>
    <t>칼슘</t>
    <phoneticPr fontId="1" type="noConversion"/>
  </si>
  <si>
    <t>H1901032</t>
  </si>
  <si>
    <t>심언희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</si>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</sst>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92.717309999999998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93648"/>
        <c:axId val="609092472"/>
      </c:barChart>
      <c:catAx>
        <c:axId val="60909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92472"/>
        <c:crosses val="autoZero"/>
        <c:auto val="1"/>
        <c:lblAlgn val="ctr"/>
        <c:lblOffset val="100"/>
        <c:noMultiLvlLbl val="0"/>
      </c:catAx>
      <c:valAx>
        <c:axId val="609092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9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4.3227250000000002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299304"/>
        <c:axId val="535298912"/>
      </c:barChart>
      <c:catAx>
        <c:axId val="53529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298912"/>
        <c:crosses val="autoZero"/>
        <c:auto val="1"/>
        <c:lblAlgn val="ctr"/>
        <c:lblOffset val="100"/>
        <c:noMultiLvlLbl val="0"/>
      </c:catAx>
      <c:valAx>
        <c:axId val="53529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8.1801379999999995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300088"/>
        <c:axId val="535293424"/>
      </c:barChart>
      <c:catAx>
        <c:axId val="53530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293424"/>
        <c:crosses val="autoZero"/>
        <c:auto val="1"/>
        <c:lblAlgn val="ctr"/>
        <c:lblOffset val="100"/>
        <c:noMultiLvlLbl val="0"/>
      </c:catAx>
      <c:valAx>
        <c:axId val="53529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30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1517.7252000000001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299696"/>
        <c:axId val="535289112"/>
      </c:barChart>
      <c:catAx>
        <c:axId val="53529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289112"/>
        <c:crosses val="autoZero"/>
        <c:auto val="1"/>
        <c:lblAlgn val="ctr"/>
        <c:lblOffset val="100"/>
        <c:noMultiLvlLbl val="0"/>
      </c:catAx>
      <c:valAx>
        <c:axId val="53528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29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4480.0106999999998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300480"/>
        <c:axId val="535300872"/>
      </c:barChart>
      <c:catAx>
        <c:axId val="53530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300872"/>
        <c:crosses val="autoZero"/>
        <c:auto val="1"/>
        <c:lblAlgn val="ctr"/>
        <c:lblOffset val="100"/>
        <c:noMultiLvlLbl val="0"/>
      </c:catAx>
      <c:valAx>
        <c:axId val="5353008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30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146.22853000000001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296168"/>
        <c:axId val="535291856"/>
      </c:barChart>
      <c:catAx>
        <c:axId val="53529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291856"/>
        <c:crosses val="autoZero"/>
        <c:auto val="1"/>
        <c:lblAlgn val="ctr"/>
        <c:lblOffset val="100"/>
        <c:noMultiLvlLbl val="0"/>
      </c:catAx>
      <c:valAx>
        <c:axId val="53529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29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207.15724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298128"/>
        <c:axId val="535290288"/>
      </c:barChart>
      <c:catAx>
        <c:axId val="53529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290288"/>
        <c:crosses val="autoZero"/>
        <c:auto val="1"/>
        <c:lblAlgn val="ctr"/>
        <c:lblOffset val="100"/>
        <c:noMultiLvlLbl val="0"/>
      </c:catAx>
      <c:valAx>
        <c:axId val="53529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29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13.972099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301264"/>
        <c:axId val="535293816"/>
      </c:barChart>
      <c:catAx>
        <c:axId val="53530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293816"/>
        <c:crosses val="autoZero"/>
        <c:auto val="1"/>
        <c:lblAlgn val="ctr"/>
        <c:lblOffset val="100"/>
        <c:noMultiLvlLbl val="0"/>
      </c:catAx>
      <c:valAx>
        <c:axId val="535293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30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1414.0342000000001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295384"/>
        <c:axId val="535289504"/>
      </c:barChart>
      <c:catAx>
        <c:axId val="53529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289504"/>
        <c:crosses val="autoZero"/>
        <c:auto val="1"/>
        <c:lblAlgn val="ctr"/>
        <c:lblOffset val="100"/>
        <c:noMultiLvlLbl val="0"/>
      </c:catAx>
      <c:valAx>
        <c:axId val="5352895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29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0.13374718999999999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298520"/>
        <c:axId val="535291464"/>
      </c:barChart>
      <c:catAx>
        <c:axId val="53529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291464"/>
        <c:crosses val="autoZero"/>
        <c:auto val="1"/>
        <c:lblAlgn val="ctr"/>
        <c:lblOffset val="100"/>
        <c:noMultiLvlLbl val="0"/>
      </c:catAx>
      <c:valAx>
        <c:axId val="53529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29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3.2759323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290680"/>
        <c:axId val="535291072"/>
      </c:barChart>
      <c:catAx>
        <c:axId val="53529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291072"/>
        <c:crosses val="autoZero"/>
        <c:auto val="1"/>
        <c:lblAlgn val="ctr"/>
        <c:lblOffset val="100"/>
        <c:noMultiLvlLbl val="0"/>
      </c:catAx>
      <c:valAx>
        <c:axId val="535291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29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34.270229999999998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92864"/>
        <c:axId val="609088160"/>
      </c:barChart>
      <c:catAx>
        <c:axId val="60909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88160"/>
        <c:crosses val="autoZero"/>
        <c:auto val="1"/>
        <c:lblAlgn val="ctr"/>
        <c:lblOffset val="100"/>
        <c:noMultiLvlLbl val="0"/>
      </c:catAx>
      <c:valAx>
        <c:axId val="609088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9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341.49930000000001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297736"/>
        <c:axId val="535303224"/>
      </c:barChart>
      <c:catAx>
        <c:axId val="53529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303224"/>
        <c:crosses val="autoZero"/>
        <c:auto val="1"/>
        <c:lblAlgn val="ctr"/>
        <c:lblOffset val="100"/>
        <c:noMultiLvlLbl val="0"/>
      </c:catAx>
      <c:valAx>
        <c:axId val="53530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29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121.67738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304008"/>
        <c:axId val="535304792"/>
      </c:barChart>
      <c:catAx>
        <c:axId val="53530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304792"/>
        <c:crosses val="autoZero"/>
        <c:auto val="1"/>
        <c:lblAlgn val="ctr"/>
        <c:lblOffset val="100"/>
        <c:noMultiLvlLbl val="0"/>
      </c:catAx>
      <c:valAx>
        <c:axId val="53530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30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7.907</c:v>
                </c:pt>
                <c:pt idx="1">
                  <c:v>19.95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304400"/>
        <c:axId val="535303616"/>
      </c:barChart>
      <c:catAx>
        <c:axId val="53530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303616"/>
        <c:crosses val="autoZero"/>
        <c:auto val="1"/>
        <c:lblAlgn val="ctr"/>
        <c:lblOffset val="100"/>
        <c:noMultiLvlLbl val="0"/>
      </c:catAx>
      <c:valAx>
        <c:axId val="53530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30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30.219992000000001</c:v>
                </c:pt>
                <c:pt idx="1">
                  <c:v>41.046950000000002</c:v>
                </c:pt>
                <c:pt idx="2">
                  <c:v>27.294612999999998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846.96979999999996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302440"/>
        <c:axId val="534163576"/>
      </c:barChart>
      <c:catAx>
        <c:axId val="53530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63576"/>
        <c:crosses val="autoZero"/>
        <c:auto val="1"/>
        <c:lblAlgn val="ctr"/>
        <c:lblOffset val="100"/>
        <c:noMultiLvlLbl val="0"/>
      </c:catAx>
      <c:valAx>
        <c:axId val="534163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30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35.516426000000003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62008"/>
        <c:axId val="534163968"/>
      </c:barChart>
      <c:catAx>
        <c:axId val="53416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63968"/>
        <c:crosses val="autoZero"/>
        <c:auto val="1"/>
        <c:lblAlgn val="ctr"/>
        <c:lblOffset val="100"/>
        <c:noMultiLvlLbl val="0"/>
      </c:catAx>
      <c:valAx>
        <c:axId val="534163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6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66.747</c:v>
                </c:pt>
                <c:pt idx="1">
                  <c:v>13.269</c:v>
                </c:pt>
                <c:pt idx="2">
                  <c:v>19.984000000000002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4164752"/>
        <c:axId val="534162400"/>
      </c:barChart>
      <c:catAx>
        <c:axId val="53416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62400"/>
        <c:crosses val="autoZero"/>
        <c:auto val="1"/>
        <c:lblAlgn val="ctr"/>
        <c:lblOffset val="100"/>
        <c:noMultiLvlLbl val="0"/>
      </c:catAx>
      <c:valAx>
        <c:axId val="534162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6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2164.3742999999999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63184"/>
        <c:axId val="534149856"/>
      </c:barChart>
      <c:catAx>
        <c:axId val="53416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856"/>
        <c:crosses val="autoZero"/>
        <c:auto val="1"/>
        <c:lblAlgn val="ctr"/>
        <c:lblOffset val="100"/>
        <c:noMultiLvlLbl val="0"/>
      </c:catAx>
      <c:valAx>
        <c:axId val="534149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6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355.94033999999999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58480"/>
        <c:axId val="534160048"/>
      </c:barChart>
      <c:catAx>
        <c:axId val="53415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60048"/>
        <c:crosses val="autoZero"/>
        <c:auto val="1"/>
        <c:lblAlgn val="ctr"/>
        <c:lblOffset val="100"/>
        <c:noMultiLvlLbl val="0"/>
      </c:catAx>
      <c:valAx>
        <c:axId val="534160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5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676.70899999999995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55736"/>
        <c:axId val="534156128"/>
      </c:barChart>
      <c:catAx>
        <c:axId val="53415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56128"/>
        <c:crosses val="autoZero"/>
        <c:auto val="1"/>
        <c:lblAlgn val="ctr"/>
        <c:lblOffset val="100"/>
        <c:noMultiLvlLbl val="0"/>
      </c:catAx>
      <c:valAx>
        <c:axId val="534156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5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10.510885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93256"/>
        <c:axId val="609097568"/>
      </c:barChart>
      <c:catAx>
        <c:axId val="60909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97568"/>
        <c:crosses val="autoZero"/>
        <c:auto val="1"/>
        <c:lblAlgn val="ctr"/>
        <c:lblOffset val="100"/>
        <c:noMultiLvlLbl val="0"/>
      </c:catAx>
      <c:valAx>
        <c:axId val="60909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9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5907.1750000000002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53384"/>
        <c:axId val="534160832"/>
      </c:barChart>
      <c:catAx>
        <c:axId val="53415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60832"/>
        <c:crosses val="autoZero"/>
        <c:auto val="1"/>
        <c:lblAlgn val="ctr"/>
        <c:lblOffset val="100"/>
        <c:noMultiLvlLbl val="0"/>
      </c:catAx>
      <c:valAx>
        <c:axId val="53416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5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20.592939999999999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54168"/>
        <c:axId val="534152600"/>
      </c:barChart>
      <c:catAx>
        <c:axId val="53415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52600"/>
        <c:crosses val="autoZero"/>
        <c:auto val="1"/>
        <c:lblAlgn val="ctr"/>
        <c:lblOffset val="100"/>
        <c:noMultiLvlLbl val="0"/>
      </c:catAx>
      <c:valAx>
        <c:axId val="53415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5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5.3257909999999997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50248"/>
        <c:axId val="534154560"/>
      </c:barChart>
      <c:catAx>
        <c:axId val="53415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54560"/>
        <c:crosses val="autoZero"/>
        <c:auto val="1"/>
        <c:lblAlgn val="ctr"/>
        <c:lblOffset val="100"/>
        <c:noMultiLvlLbl val="0"/>
      </c:catAx>
      <c:valAx>
        <c:axId val="534154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5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466.91730000000001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94040"/>
        <c:axId val="609097176"/>
      </c:barChart>
      <c:catAx>
        <c:axId val="60909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97176"/>
        <c:crosses val="autoZero"/>
        <c:auto val="1"/>
        <c:lblAlgn val="ctr"/>
        <c:lblOffset val="100"/>
        <c:noMultiLvlLbl val="0"/>
      </c:catAx>
      <c:valAx>
        <c:axId val="60909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9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2.3335110000000001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96000"/>
        <c:axId val="609086200"/>
      </c:barChart>
      <c:catAx>
        <c:axId val="60909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86200"/>
        <c:crosses val="autoZero"/>
        <c:auto val="1"/>
        <c:lblAlgn val="ctr"/>
        <c:lblOffset val="100"/>
        <c:noMultiLvlLbl val="0"/>
      </c:catAx>
      <c:valAx>
        <c:axId val="609086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9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20.557026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86592"/>
        <c:axId val="609087768"/>
      </c:barChart>
      <c:catAx>
        <c:axId val="60908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87768"/>
        <c:crosses val="autoZero"/>
        <c:auto val="1"/>
        <c:lblAlgn val="ctr"/>
        <c:lblOffset val="100"/>
        <c:noMultiLvlLbl val="0"/>
      </c:catAx>
      <c:valAx>
        <c:axId val="60908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8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5.3257909999999997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99528"/>
        <c:axId val="609098744"/>
      </c:barChart>
      <c:catAx>
        <c:axId val="60909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98744"/>
        <c:crosses val="autoZero"/>
        <c:auto val="1"/>
        <c:lblAlgn val="ctr"/>
        <c:lblOffset val="100"/>
        <c:noMultiLvlLbl val="0"/>
      </c:catAx>
      <c:valAx>
        <c:axId val="60909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9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838.85155999999995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100312"/>
        <c:axId val="609099920"/>
      </c:barChart>
      <c:catAx>
        <c:axId val="60910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99920"/>
        <c:crosses val="autoZero"/>
        <c:auto val="1"/>
        <c:lblAlgn val="ctr"/>
        <c:lblOffset val="100"/>
        <c:noMultiLvlLbl val="0"/>
      </c:catAx>
      <c:valAx>
        <c:axId val="60909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10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12.230848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101096"/>
        <c:axId val="609098352"/>
      </c:barChart>
      <c:catAx>
        <c:axId val="60910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98352"/>
        <c:crosses val="autoZero"/>
        <c:auto val="1"/>
        <c:lblAlgn val="ctr"/>
        <c:lblOffset val="100"/>
        <c:noMultiLvlLbl val="0"/>
      </c:catAx>
      <c:valAx>
        <c:axId val="60909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10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심언희, ID : H1901032)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23일 09:41:07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2164.3742999999999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92.717309999999998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34.270229999999998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66.747</v>
      </c>
      <c r="G8" s="59">
        <f>'DRIs DATA 입력'!G8</f>
        <v>13.269</v>
      </c>
      <c r="H8" s="59">
        <f>'DRIs DATA 입력'!H8</f>
        <v>19.984000000000002</v>
      </c>
      <c r="I8" s="46"/>
      <c r="J8" s="59" t="s">
        <v>216</v>
      </c>
      <c r="K8" s="59">
        <f>'DRIs DATA 입력'!K8</f>
        <v>7.907</v>
      </c>
      <c r="L8" s="59">
        <f>'DRIs DATA 입력'!L8</f>
        <v>19.95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846.96979999999996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35.516426000000003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10.510885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466.91730000000001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355.94033999999999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2.1919569999999999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2.3335110000000001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20.557026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5.3257909999999997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838.85155999999995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12.230848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4.3227250000000002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8.1801379999999995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676.70899999999995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1517.7252000000001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5907.1750000000002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4480.0106999999998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146.22853000000001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207.15724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20.592939999999999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13.972099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1414.0342000000001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0.13374718999999999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3.2759323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341.49930000000001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121.67738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4" sqref="M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332</v>
      </c>
      <c r="G1" s="62" t="s">
        <v>277</v>
      </c>
      <c r="H1" s="61" t="s">
        <v>333</v>
      </c>
    </row>
    <row r="3" spans="1:27" x14ac:dyDescent="0.3">
      <c r="A3" s="71" t="s">
        <v>310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311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312</v>
      </c>
      <c r="V4" s="69"/>
      <c r="W4" s="69"/>
      <c r="X4" s="69"/>
      <c r="Y4" s="69"/>
      <c r="Z4" s="69"/>
    </row>
    <row r="5" spans="1:27" x14ac:dyDescent="0.3">
      <c r="A5" s="65"/>
      <c r="B5" s="65" t="s">
        <v>280</v>
      </c>
      <c r="C5" s="65" t="s">
        <v>313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314</v>
      </c>
      <c r="L5" s="65" t="s">
        <v>315</v>
      </c>
      <c r="N5" s="65"/>
      <c r="O5" s="65" t="s">
        <v>282</v>
      </c>
      <c r="P5" s="65" t="s">
        <v>283</v>
      </c>
      <c r="Q5" s="65" t="s">
        <v>316</v>
      </c>
      <c r="R5" s="65" t="s">
        <v>317</v>
      </c>
      <c r="S5" s="65" t="s">
        <v>313</v>
      </c>
      <c r="U5" s="65"/>
      <c r="V5" s="65" t="s">
        <v>282</v>
      </c>
      <c r="W5" s="65" t="s">
        <v>283</v>
      </c>
      <c r="X5" s="65" t="s">
        <v>316</v>
      </c>
      <c r="Y5" s="65" t="s">
        <v>317</v>
      </c>
      <c r="Z5" s="65" t="s">
        <v>313</v>
      </c>
    </row>
    <row r="6" spans="1:27" x14ac:dyDescent="0.3">
      <c r="A6" s="65" t="s">
        <v>278</v>
      </c>
      <c r="B6" s="65">
        <v>1800</v>
      </c>
      <c r="C6" s="65">
        <v>2164.3742999999999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40</v>
      </c>
      <c r="P6" s="65">
        <v>50</v>
      </c>
      <c r="Q6" s="65">
        <v>0</v>
      </c>
      <c r="R6" s="65">
        <v>0</v>
      </c>
      <c r="S6" s="65">
        <v>92.717309999999998</v>
      </c>
      <c r="U6" s="65" t="s">
        <v>318</v>
      </c>
      <c r="V6" s="65">
        <v>0</v>
      </c>
      <c r="W6" s="65">
        <v>0</v>
      </c>
      <c r="X6" s="65">
        <v>20</v>
      </c>
      <c r="Y6" s="65">
        <v>0</v>
      </c>
      <c r="Z6" s="65">
        <v>34.270229999999998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287</v>
      </c>
      <c r="F8" s="65">
        <v>66.747</v>
      </c>
      <c r="G8" s="65">
        <v>13.269</v>
      </c>
      <c r="H8" s="65">
        <v>19.984000000000002</v>
      </c>
      <c r="J8" s="65" t="s">
        <v>287</v>
      </c>
      <c r="K8" s="65">
        <v>7.907</v>
      </c>
      <c r="L8" s="65">
        <v>19.95</v>
      </c>
    </row>
    <row r="13" spans="1:27" x14ac:dyDescent="0.3">
      <c r="A13" s="70" t="s">
        <v>288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319</v>
      </c>
      <c r="B14" s="69"/>
      <c r="C14" s="69"/>
      <c r="D14" s="69"/>
      <c r="E14" s="69"/>
      <c r="F14" s="69"/>
      <c r="H14" s="69" t="s">
        <v>320</v>
      </c>
      <c r="I14" s="69"/>
      <c r="J14" s="69"/>
      <c r="K14" s="69"/>
      <c r="L14" s="69"/>
      <c r="M14" s="69"/>
      <c r="O14" s="69" t="s">
        <v>289</v>
      </c>
      <c r="P14" s="69"/>
      <c r="Q14" s="69"/>
      <c r="R14" s="69"/>
      <c r="S14" s="69"/>
      <c r="T14" s="69"/>
      <c r="V14" s="69" t="s">
        <v>321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282</v>
      </c>
      <c r="C15" s="65" t="s">
        <v>283</v>
      </c>
      <c r="D15" s="65" t="s">
        <v>316</v>
      </c>
      <c r="E15" s="65" t="s">
        <v>317</v>
      </c>
      <c r="F15" s="65" t="s">
        <v>313</v>
      </c>
      <c r="H15" s="65"/>
      <c r="I15" s="65" t="s">
        <v>282</v>
      </c>
      <c r="J15" s="65" t="s">
        <v>283</v>
      </c>
      <c r="K15" s="65" t="s">
        <v>316</v>
      </c>
      <c r="L15" s="65" t="s">
        <v>317</v>
      </c>
      <c r="M15" s="65" t="s">
        <v>313</v>
      </c>
      <c r="O15" s="65"/>
      <c r="P15" s="65" t="s">
        <v>282</v>
      </c>
      <c r="Q15" s="65" t="s">
        <v>283</v>
      </c>
      <c r="R15" s="65" t="s">
        <v>316</v>
      </c>
      <c r="S15" s="65" t="s">
        <v>317</v>
      </c>
      <c r="T15" s="65" t="s">
        <v>313</v>
      </c>
      <c r="V15" s="65"/>
      <c r="W15" s="65" t="s">
        <v>282</v>
      </c>
      <c r="X15" s="65" t="s">
        <v>283</v>
      </c>
      <c r="Y15" s="65" t="s">
        <v>316</v>
      </c>
      <c r="Z15" s="65" t="s">
        <v>317</v>
      </c>
      <c r="AA15" s="65" t="s">
        <v>313</v>
      </c>
    </row>
    <row r="16" spans="1:27" x14ac:dyDescent="0.3">
      <c r="A16" s="65" t="s">
        <v>322</v>
      </c>
      <c r="B16" s="65">
        <v>430</v>
      </c>
      <c r="C16" s="65">
        <v>600</v>
      </c>
      <c r="D16" s="65">
        <v>0</v>
      </c>
      <c r="E16" s="65">
        <v>3000</v>
      </c>
      <c r="F16" s="65">
        <v>846.96979999999996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35.516426000000003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10.510885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466.91730000000001</v>
      </c>
    </row>
    <row r="23" spans="1:62" x14ac:dyDescent="0.3">
      <c r="A23" s="70" t="s">
        <v>323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290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324</v>
      </c>
      <c r="P24" s="69"/>
      <c r="Q24" s="69"/>
      <c r="R24" s="69"/>
      <c r="S24" s="69"/>
      <c r="T24" s="69"/>
      <c r="V24" s="69" t="s">
        <v>292</v>
      </c>
      <c r="W24" s="69"/>
      <c r="X24" s="69"/>
      <c r="Y24" s="69"/>
      <c r="Z24" s="69"/>
      <c r="AA24" s="69"/>
      <c r="AC24" s="69" t="s">
        <v>293</v>
      </c>
      <c r="AD24" s="69"/>
      <c r="AE24" s="69"/>
      <c r="AF24" s="69"/>
      <c r="AG24" s="69"/>
      <c r="AH24" s="69"/>
      <c r="AJ24" s="69" t="s">
        <v>294</v>
      </c>
      <c r="AK24" s="69"/>
      <c r="AL24" s="69"/>
      <c r="AM24" s="69"/>
      <c r="AN24" s="69"/>
      <c r="AO24" s="69"/>
      <c r="AQ24" s="69" t="s">
        <v>295</v>
      </c>
      <c r="AR24" s="69"/>
      <c r="AS24" s="69"/>
      <c r="AT24" s="69"/>
      <c r="AU24" s="69"/>
      <c r="AV24" s="69"/>
      <c r="AX24" s="69" t="s">
        <v>325</v>
      </c>
      <c r="AY24" s="69"/>
      <c r="AZ24" s="69"/>
      <c r="BA24" s="69"/>
      <c r="BB24" s="69"/>
      <c r="BC24" s="69"/>
      <c r="BE24" s="69" t="s">
        <v>296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282</v>
      </c>
      <c r="C25" s="65" t="s">
        <v>283</v>
      </c>
      <c r="D25" s="65" t="s">
        <v>316</v>
      </c>
      <c r="E25" s="65" t="s">
        <v>317</v>
      </c>
      <c r="F25" s="65" t="s">
        <v>313</v>
      </c>
      <c r="H25" s="65"/>
      <c r="I25" s="65" t="s">
        <v>282</v>
      </c>
      <c r="J25" s="65" t="s">
        <v>283</v>
      </c>
      <c r="K25" s="65" t="s">
        <v>316</v>
      </c>
      <c r="L25" s="65" t="s">
        <v>317</v>
      </c>
      <c r="M25" s="65" t="s">
        <v>313</v>
      </c>
      <c r="O25" s="65"/>
      <c r="P25" s="65" t="s">
        <v>282</v>
      </c>
      <c r="Q25" s="65" t="s">
        <v>283</v>
      </c>
      <c r="R25" s="65" t="s">
        <v>316</v>
      </c>
      <c r="S25" s="65" t="s">
        <v>317</v>
      </c>
      <c r="T25" s="65" t="s">
        <v>313</v>
      </c>
      <c r="V25" s="65"/>
      <c r="W25" s="65" t="s">
        <v>282</v>
      </c>
      <c r="X25" s="65" t="s">
        <v>283</v>
      </c>
      <c r="Y25" s="65" t="s">
        <v>316</v>
      </c>
      <c r="Z25" s="65" t="s">
        <v>317</v>
      </c>
      <c r="AA25" s="65" t="s">
        <v>313</v>
      </c>
      <c r="AC25" s="65"/>
      <c r="AD25" s="65" t="s">
        <v>282</v>
      </c>
      <c r="AE25" s="65" t="s">
        <v>283</v>
      </c>
      <c r="AF25" s="65" t="s">
        <v>316</v>
      </c>
      <c r="AG25" s="65" t="s">
        <v>317</v>
      </c>
      <c r="AH25" s="65" t="s">
        <v>313</v>
      </c>
      <c r="AJ25" s="65"/>
      <c r="AK25" s="65" t="s">
        <v>282</v>
      </c>
      <c r="AL25" s="65" t="s">
        <v>283</v>
      </c>
      <c r="AM25" s="65" t="s">
        <v>316</v>
      </c>
      <c r="AN25" s="65" t="s">
        <v>317</v>
      </c>
      <c r="AO25" s="65" t="s">
        <v>313</v>
      </c>
      <c r="AQ25" s="65"/>
      <c r="AR25" s="65" t="s">
        <v>282</v>
      </c>
      <c r="AS25" s="65" t="s">
        <v>283</v>
      </c>
      <c r="AT25" s="65" t="s">
        <v>316</v>
      </c>
      <c r="AU25" s="65" t="s">
        <v>317</v>
      </c>
      <c r="AV25" s="65" t="s">
        <v>313</v>
      </c>
      <c r="AX25" s="65"/>
      <c r="AY25" s="65" t="s">
        <v>282</v>
      </c>
      <c r="AZ25" s="65" t="s">
        <v>283</v>
      </c>
      <c r="BA25" s="65" t="s">
        <v>316</v>
      </c>
      <c r="BB25" s="65" t="s">
        <v>317</v>
      </c>
      <c r="BC25" s="65" t="s">
        <v>313</v>
      </c>
      <c r="BE25" s="65"/>
      <c r="BF25" s="65" t="s">
        <v>282</v>
      </c>
      <c r="BG25" s="65" t="s">
        <v>283</v>
      </c>
      <c r="BH25" s="65" t="s">
        <v>316</v>
      </c>
      <c r="BI25" s="65" t="s">
        <v>317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355.94033999999999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2.1919569999999999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2.3335110000000001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20.557026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5.3257909999999997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838.85155999999995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12.230848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4.3227250000000002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8.1801379999999995</v>
      </c>
    </row>
    <row r="33" spans="1:68" x14ac:dyDescent="0.3">
      <c r="A33" s="70" t="s">
        <v>297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334</v>
      </c>
      <c r="B34" s="69"/>
      <c r="C34" s="69"/>
      <c r="D34" s="69"/>
      <c r="E34" s="69"/>
      <c r="F34" s="69"/>
      <c r="H34" s="69" t="s">
        <v>298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299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301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282</v>
      </c>
      <c r="C35" s="65" t="s">
        <v>283</v>
      </c>
      <c r="D35" s="65" t="s">
        <v>316</v>
      </c>
      <c r="E35" s="65" t="s">
        <v>317</v>
      </c>
      <c r="F35" s="65" t="s">
        <v>313</v>
      </c>
      <c r="H35" s="65"/>
      <c r="I35" s="65" t="s">
        <v>282</v>
      </c>
      <c r="J35" s="65" t="s">
        <v>283</v>
      </c>
      <c r="K35" s="65" t="s">
        <v>316</v>
      </c>
      <c r="L35" s="65" t="s">
        <v>317</v>
      </c>
      <c r="M35" s="65" t="s">
        <v>313</v>
      </c>
      <c r="O35" s="65"/>
      <c r="P35" s="65" t="s">
        <v>282</v>
      </c>
      <c r="Q35" s="65" t="s">
        <v>283</v>
      </c>
      <c r="R35" s="65" t="s">
        <v>316</v>
      </c>
      <c r="S35" s="65" t="s">
        <v>317</v>
      </c>
      <c r="T35" s="65" t="s">
        <v>313</v>
      </c>
      <c r="V35" s="65"/>
      <c r="W35" s="65" t="s">
        <v>282</v>
      </c>
      <c r="X35" s="65" t="s">
        <v>283</v>
      </c>
      <c r="Y35" s="65" t="s">
        <v>316</v>
      </c>
      <c r="Z35" s="65" t="s">
        <v>317</v>
      </c>
      <c r="AA35" s="65" t="s">
        <v>313</v>
      </c>
      <c r="AC35" s="65"/>
      <c r="AD35" s="65" t="s">
        <v>282</v>
      </c>
      <c r="AE35" s="65" t="s">
        <v>283</v>
      </c>
      <c r="AF35" s="65" t="s">
        <v>316</v>
      </c>
      <c r="AG35" s="65" t="s">
        <v>317</v>
      </c>
      <c r="AH35" s="65" t="s">
        <v>313</v>
      </c>
      <c r="AJ35" s="65"/>
      <c r="AK35" s="65" t="s">
        <v>282</v>
      </c>
      <c r="AL35" s="65" t="s">
        <v>283</v>
      </c>
      <c r="AM35" s="65" t="s">
        <v>316</v>
      </c>
      <c r="AN35" s="65" t="s">
        <v>317</v>
      </c>
      <c r="AO35" s="65" t="s">
        <v>313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676.70899999999995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1517.7252000000001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5907.1750000000002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4480.0106999999998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146.22853000000001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207.15724</v>
      </c>
    </row>
    <row r="43" spans="1:68" x14ac:dyDescent="0.3">
      <c r="A43" s="70" t="s">
        <v>327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302</v>
      </c>
      <c r="B44" s="69"/>
      <c r="C44" s="69"/>
      <c r="D44" s="69"/>
      <c r="E44" s="69"/>
      <c r="F44" s="69"/>
      <c r="H44" s="69" t="s">
        <v>303</v>
      </c>
      <c r="I44" s="69"/>
      <c r="J44" s="69"/>
      <c r="K44" s="69"/>
      <c r="L44" s="69"/>
      <c r="M44" s="69"/>
      <c r="O44" s="69" t="s">
        <v>328</v>
      </c>
      <c r="P44" s="69"/>
      <c r="Q44" s="69"/>
      <c r="R44" s="69"/>
      <c r="S44" s="69"/>
      <c r="T44" s="69"/>
      <c r="V44" s="69" t="s">
        <v>329</v>
      </c>
      <c r="W44" s="69"/>
      <c r="X44" s="69"/>
      <c r="Y44" s="69"/>
      <c r="Z44" s="69"/>
      <c r="AA44" s="69"/>
      <c r="AC44" s="69" t="s">
        <v>304</v>
      </c>
      <c r="AD44" s="69"/>
      <c r="AE44" s="69"/>
      <c r="AF44" s="69"/>
      <c r="AG44" s="69"/>
      <c r="AH44" s="69"/>
      <c r="AJ44" s="69" t="s">
        <v>305</v>
      </c>
      <c r="AK44" s="69"/>
      <c r="AL44" s="69"/>
      <c r="AM44" s="69"/>
      <c r="AN44" s="69"/>
      <c r="AO44" s="69"/>
      <c r="AQ44" s="69" t="s">
        <v>306</v>
      </c>
      <c r="AR44" s="69"/>
      <c r="AS44" s="69"/>
      <c r="AT44" s="69"/>
      <c r="AU44" s="69"/>
      <c r="AV44" s="69"/>
      <c r="AX44" s="69" t="s">
        <v>307</v>
      </c>
      <c r="AY44" s="69"/>
      <c r="AZ44" s="69"/>
      <c r="BA44" s="69"/>
      <c r="BB44" s="69"/>
      <c r="BC44" s="69"/>
      <c r="BE44" s="69" t="s">
        <v>330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282</v>
      </c>
      <c r="C45" s="65" t="s">
        <v>283</v>
      </c>
      <c r="D45" s="65" t="s">
        <v>316</v>
      </c>
      <c r="E45" s="65" t="s">
        <v>317</v>
      </c>
      <c r="F45" s="65" t="s">
        <v>313</v>
      </c>
      <c r="H45" s="65"/>
      <c r="I45" s="65" t="s">
        <v>282</v>
      </c>
      <c r="J45" s="65" t="s">
        <v>283</v>
      </c>
      <c r="K45" s="65" t="s">
        <v>316</v>
      </c>
      <c r="L45" s="65" t="s">
        <v>317</v>
      </c>
      <c r="M45" s="65" t="s">
        <v>313</v>
      </c>
      <c r="O45" s="65"/>
      <c r="P45" s="65" t="s">
        <v>282</v>
      </c>
      <c r="Q45" s="65" t="s">
        <v>283</v>
      </c>
      <c r="R45" s="65" t="s">
        <v>316</v>
      </c>
      <c r="S45" s="65" t="s">
        <v>317</v>
      </c>
      <c r="T45" s="65" t="s">
        <v>313</v>
      </c>
      <c r="V45" s="65"/>
      <c r="W45" s="65" t="s">
        <v>282</v>
      </c>
      <c r="X45" s="65" t="s">
        <v>283</v>
      </c>
      <c r="Y45" s="65" t="s">
        <v>316</v>
      </c>
      <c r="Z45" s="65" t="s">
        <v>317</v>
      </c>
      <c r="AA45" s="65" t="s">
        <v>313</v>
      </c>
      <c r="AC45" s="65"/>
      <c r="AD45" s="65" t="s">
        <v>282</v>
      </c>
      <c r="AE45" s="65" t="s">
        <v>283</v>
      </c>
      <c r="AF45" s="65" t="s">
        <v>316</v>
      </c>
      <c r="AG45" s="65" t="s">
        <v>317</v>
      </c>
      <c r="AH45" s="65" t="s">
        <v>313</v>
      </c>
      <c r="AJ45" s="65"/>
      <c r="AK45" s="65" t="s">
        <v>282</v>
      </c>
      <c r="AL45" s="65" t="s">
        <v>283</v>
      </c>
      <c r="AM45" s="65" t="s">
        <v>316</v>
      </c>
      <c r="AN45" s="65" t="s">
        <v>317</v>
      </c>
      <c r="AO45" s="65" t="s">
        <v>313</v>
      </c>
      <c r="AQ45" s="65"/>
      <c r="AR45" s="65" t="s">
        <v>282</v>
      </c>
      <c r="AS45" s="65" t="s">
        <v>283</v>
      </c>
      <c r="AT45" s="65" t="s">
        <v>316</v>
      </c>
      <c r="AU45" s="65" t="s">
        <v>317</v>
      </c>
      <c r="AV45" s="65" t="s">
        <v>313</v>
      </c>
      <c r="AX45" s="65"/>
      <c r="AY45" s="65" t="s">
        <v>282</v>
      </c>
      <c r="AZ45" s="65" t="s">
        <v>283</v>
      </c>
      <c r="BA45" s="65" t="s">
        <v>316</v>
      </c>
      <c r="BB45" s="65" t="s">
        <v>317</v>
      </c>
      <c r="BC45" s="65" t="s">
        <v>313</v>
      </c>
      <c r="BE45" s="65"/>
      <c r="BF45" s="65" t="s">
        <v>282</v>
      </c>
      <c r="BG45" s="65" t="s">
        <v>283</v>
      </c>
      <c r="BH45" s="65" t="s">
        <v>316</v>
      </c>
      <c r="BI45" s="65" t="s">
        <v>317</v>
      </c>
      <c r="BJ45" s="65" t="s">
        <v>313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20.592939999999999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13.972099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1414.0342000000001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0.13374718999999999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3.2759323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341.49930000000001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121.67738</v>
      </c>
      <c r="AX46" s="65" t="s">
        <v>308</v>
      </c>
      <c r="AY46" s="65"/>
      <c r="AZ46" s="65"/>
      <c r="BA46" s="65"/>
      <c r="BB46" s="65"/>
      <c r="BC46" s="65"/>
      <c r="BE46" s="65" t="s">
        <v>309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16" sqref="J1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337</v>
      </c>
      <c r="D2" s="61">
        <v>60</v>
      </c>
      <c r="E2" s="61">
        <v>2164.3742999999999</v>
      </c>
      <c r="F2" s="61">
        <v>309.67525999999998</v>
      </c>
      <c r="G2" s="61">
        <v>61.562069999999999</v>
      </c>
      <c r="H2" s="61">
        <v>30.301459999999999</v>
      </c>
      <c r="I2" s="61">
        <v>31.260608999999999</v>
      </c>
      <c r="J2" s="61">
        <v>92.717309999999998</v>
      </c>
      <c r="K2" s="61">
        <v>34.667259999999999</v>
      </c>
      <c r="L2" s="61">
        <v>58.050044999999997</v>
      </c>
      <c r="M2" s="61">
        <v>34.270229999999998</v>
      </c>
      <c r="N2" s="61">
        <v>4.9767631999999997</v>
      </c>
      <c r="O2" s="61">
        <v>19.770375999999999</v>
      </c>
      <c r="P2" s="61">
        <v>1566.8643999999999</v>
      </c>
      <c r="Q2" s="61">
        <v>29.813126</v>
      </c>
      <c r="R2" s="61">
        <v>846.96979999999996</v>
      </c>
      <c r="S2" s="61">
        <v>279.29074000000003</v>
      </c>
      <c r="T2" s="61">
        <v>6812.1504000000004</v>
      </c>
      <c r="U2" s="61">
        <v>10.510885</v>
      </c>
      <c r="V2" s="61">
        <v>35.516426000000003</v>
      </c>
      <c r="W2" s="61">
        <v>466.91730000000001</v>
      </c>
      <c r="X2" s="61">
        <v>355.94033999999999</v>
      </c>
      <c r="Y2" s="61">
        <v>2.1919569999999999</v>
      </c>
      <c r="Z2" s="61">
        <v>2.3335110000000001</v>
      </c>
      <c r="AA2" s="61">
        <v>20.557026</v>
      </c>
      <c r="AB2" s="61">
        <v>5.3257909999999997</v>
      </c>
      <c r="AC2" s="61">
        <v>838.85155999999995</v>
      </c>
      <c r="AD2" s="61">
        <v>12.230848</v>
      </c>
      <c r="AE2" s="61">
        <v>4.3227250000000002</v>
      </c>
      <c r="AF2" s="61">
        <v>8.1801379999999995</v>
      </c>
      <c r="AG2" s="61">
        <v>676.70899999999995</v>
      </c>
      <c r="AH2" s="61">
        <v>362.99765000000002</v>
      </c>
      <c r="AI2" s="61">
        <v>313.71132999999998</v>
      </c>
      <c r="AJ2" s="61">
        <v>1517.7252000000001</v>
      </c>
      <c r="AK2" s="61">
        <v>5907.1750000000002</v>
      </c>
      <c r="AL2" s="61">
        <v>146.22853000000001</v>
      </c>
      <c r="AM2" s="61">
        <v>4480.0106999999998</v>
      </c>
      <c r="AN2" s="61">
        <v>207.15724</v>
      </c>
      <c r="AO2" s="61">
        <v>20.592939999999999</v>
      </c>
      <c r="AP2" s="61">
        <v>13.714872</v>
      </c>
      <c r="AQ2" s="61">
        <v>6.8780675000000002</v>
      </c>
      <c r="AR2" s="61">
        <v>13.972099</v>
      </c>
      <c r="AS2" s="61">
        <v>1414.0342000000001</v>
      </c>
      <c r="AT2" s="61">
        <v>0.13374718999999999</v>
      </c>
      <c r="AU2" s="61">
        <v>3.2759323</v>
      </c>
      <c r="AV2" s="61">
        <v>341.49930000000001</v>
      </c>
      <c r="AW2" s="61">
        <v>121.67738</v>
      </c>
      <c r="AX2" s="61">
        <v>0.2123342</v>
      </c>
      <c r="AY2" s="61">
        <v>1.5547206</v>
      </c>
      <c r="AZ2" s="61">
        <v>722.51153999999997</v>
      </c>
      <c r="BA2" s="61">
        <v>98.630420000000001</v>
      </c>
      <c r="BB2" s="61">
        <v>30.219992000000001</v>
      </c>
      <c r="BC2" s="61">
        <v>41.046950000000002</v>
      </c>
      <c r="BD2" s="61">
        <v>27.294612999999998</v>
      </c>
      <c r="BE2" s="61">
        <v>1.4446285999999999</v>
      </c>
      <c r="BF2" s="61">
        <v>4.2934913999999997</v>
      </c>
      <c r="BG2" s="61">
        <v>1.1518281E-3</v>
      </c>
      <c r="BH2" s="61">
        <v>1.1631465000000001E-2</v>
      </c>
      <c r="BI2" s="61">
        <v>9.5136639999999998E-3</v>
      </c>
      <c r="BJ2" s="61">
        <v>4.8301103999999997E-2</v>
      </c>
      <c r="BK2" s="61">
        <v>8.8602166000000004E-5</v>
      </c>
      <c r="BL2" s="61">
        <v>0.20503379999999999</v>
      </c>
      <c r="BM2" s="61">
        <v>5.4354997000000003</v>
      </c>
      <c r="BN2" s="61">
        <v>0.87842739999999997</v>
      </c>
      <c r="BO2" s="61">
        <v>80.139899999999997</v>
      </c>
      <c r="BP2" s="61">
        <v>17.027462</v>
      </c>
      <c r="BQ2" s="61">
        <v>25.179901000000001</v>
      </c>
      <c r="BR2" s="61">
        <v>107.54043</v>
      </c>
      <c r="BS2" s="61">
        <v>44.748019999999997</v>
      </c>
      <c r="BT2" s="61">
        <v>8.0487319999999993</v>
      </c>
      <c r="BU2" s="61">
        <v>0.22436553000000001</v>
      </c>
      <c r="BV2" s="61">
        <v>0.21383832</v>
      </c>
      <c r="BW2" s="61">
        <v>0.72709745000000003</v>
      </c>
      <c r="BX2" s="61">
        <v>2.3997194999999998</v>
      </c>
      <c r="BY2" s="61">
        <v>0.30184132000000002</v>
      </c>
      <c r="BZ2" s="61">
        <v>1.7536167E-3</v>
      </c>
      <c r="CA2" s="61">
        <v>2.5248236999999998</v>
      </c>
      <c r="CB2" s="61">
        <v>0.16634217000000001</v>
      </c>
      <c r="CC2" s="61">
        <v>0.3997464</v>
      </c>
      <c r="CD2" s="61">
        <v>4.8250109999999999</v>
      </c>
      <c r="CE2" s="61">
        <v>7.1347244000000004E-2</v>
      </c>
      <c r="CF2" s="61">
        <v>0.96832200000000002</v>
      </c>
      <c r="CG2" s="61">
        <v>2.4899998E-6</v>
      </c>
      <c r="CH2" s="61">
        <v>8.1314899999999996E-2</v>
      </c>
      <c r="CI2" s="61">
        <v>2.5328759999999999E-3</v>
      </c>
      <c r="CJ2" s="61">
        <v>10.505509999999999</v>
      </c>
      <c r="CK2" s="61">
        <v>1.3623395999999999E-2</v>
      </c>
      <c r="CL2" s="61">
        <v>2.5532107000000002</v>
      </c>
      <c r="CM2" s="61">
        <v>5.0082544999999996</v>
      </c>
      <c r="CN2" s="61">
        <v>2842.1095999999998</v>
      </c>
      <c r="CO2" s="61">
        <v>4926.9719999999998</v>
      </c>
      <c r="CP2" s="61">
        <v>3941.2546000000002</v>
      </c>
      <c r="CQ2" s="61">
        <v>1361.4193</v>
      </c>
      <c r="CR2" s="61">
        <v>602.25710000000004</v>
      </c>
      <c r="CS2" s="61">
        <v>537.64813000000004</v>
      </c>
      <c r="CT2" s="61">
        <v>2735.2334000000001</v>
      </c>
      <c r="CU2" s="61">
        <v>1879.4503999999999</v>
      </c>
      <c r="CV2" s="61">
        <v>1400.509</v>
      </c>
      <c r="CW2" s="61">
        <v>2270.9612000000002</v>
      </c>
      <c r="CX2" s="61">
        <v>610.3809</v>
      </c>
      <c r="CY2" s="61">
        <v>3398.7085000000002</v>
      </c>
      <c r="CZ2" s="61">
        <v>1780.8497</v>
      </c>
      <c r="DA2" s="61">
        <v>4036.2062999999998</v>
      </c>
      <c r="DB2" s="61">
        <v>3779.8942999999999</v>
      </c>
      <c r="DC2" s="61">
        <v>5858.5150000000003</v>
      </c>
      <c r="DD2" s="61">
        <v>9964.7970000000005</v>
      </c>
      <c r="DE2" s="61">
        <v>2410.8542000000002</v>
      </c>
      <c r="DF2" s="61">
        <v>3581.2330000000002</v>
      </c>
      <c r="DG2" s="61">
        <v>2354.7685999999999</v>
      </c>
      <c r="DH2" s="61">
        <v>177.21897999999999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98.630420000000001</v>
      </c>
      <c r="B6">
        <f>BB2</f>
        <v>30.219992000000001</v>
      </c>
      <c r="C6">
        <f>BC2</f>
        <v>41.046950000000002</v>
      </c>
      <c r="D6">
        <f>BD2</f>
        <v>27.294612999999998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1" sqref="K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22486</v>
      </c>
      <c r="C2" s="56">
        <f ca="1">YEAR(TODAY())-YEAR(B2)+IF(TODAY()&gt;=DATE(YEAR(TODAY()),MONTH(B2),DAY(B2)),0,-1)</f>
        <v>60</v>
      </c>
      <c r="E2" s="52">
        <v>163.4</v>
      </c>
      <c r="F2" s="53" t="s">
        <v>39</v>
      </c>
      <c r="G2" s="52">
        <v>65.7</v>
      </c>
      <c r="H2" s="51" t="s">
        <v>41</v>
      </c>
      <c r="I2" s="72">
        <f>ROUND(G3/E3^2,1)</f>
        <v>24.6</v>
      </c>
    </row>
    <row r="3" spans="1:9" x14ac:dyDescent="0.3">
      <c r="E3" s="51">
        <f>E2/100</f>
        <v>1.6340000000000001</v>
      </c>
      <c r="F3" s="51" t="s">
        <v>40</v>
      </c>
      <c r="G3" s="51">
        <f>G2</f>
        <v>65.7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44551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심언희, ID : H1901032)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23일 09:41:07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32" sqref="W3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44551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163.4</v>
      </c>
      <c r="L12" s="129"/>
      <c r="M12" s="122">
        <f>'개인정보 및 신체계측 입력'!G2</f>
        <v>65.7</v>
      </c>
      <c r="N12" s="123"/>
      <c r="O12" s="118" t="s">
        <v>271</v>
      </c>
      <c r="P12" s="112"/>
      <c r="Q12" s="115">
        <f>'개인정보 및 신체계측 입력'!I2</f>
        <v>24.6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심언희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66.747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13.269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19.984000000000002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20</v>
      </c>
      <c r="L72" s="36" t="s">
        <v>53</v>
      </c>
      <c r="M72" s="36">
        <f>ROUND('DRIs DATA'!K8,1)</f>
        <v>7.9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112.93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295.97000000000003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355.94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355.05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84.59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393.81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205.93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2021-12-23T00:46:49Z</dcterms:modified>
</cp:coreProperties>
</file>