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<sst xmlns="http://schemas.openxmlformats.org/spreadsheetml/2006/main" count="692" uniqueCount="337">
  <si>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</si>
  <si>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</si>
  <si>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</si>
  <si>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</si>
  <si>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</si>
  <si>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</si>
  <si>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</si>
  <si>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</si>
  <si>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</si>
  <si>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</si>
  <si>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</si>
  <si>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</si>
  <si>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</si>
  <si>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</si>
  <si>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</si>
  <si>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</si>
  <si>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</si>
  <si>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</si>
  <si>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</si>
  <si>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</si>
  <si>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</si>
  <si>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</si>
  <si>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</si>
  <si>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</si>
  <si>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</si>
  <si>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</si>
  <si>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</si>
  <si>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</si>
  <si>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</si>
  <si>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</si>
  <si>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</si>
  <si>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</si>
  <si>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</si>
  <si>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</si>
  <si>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</si>
  <si>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</si>
  <si>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</si>
  <si>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</si>
  <si>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</si>
  <si>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</si>
  <si>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</si>
  <si>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</si>
  <si>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</si>
  <si>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</si>
  <si>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</si>
  <si>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</si>
  <si>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</si>
  <si>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</si>
  <si>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</si>
  <si>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</si>
  <si>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</si>
  <si>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</si>
  <si>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</si>
  <si>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</si>
  <si>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</si>
  <si>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</si>
  <si>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</si>
  <si>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</si>
  <si>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</si>
  <si>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</si>
  <si>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</si>
  <si>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</si>
  <si>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</si>
  <si>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</si>
  <si>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</si>
  <si>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</si>
  <si>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</si>
  <si>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</si>
  <si>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</si>
  <si>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</si>
  <si>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</si>
  <si>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</si>
  <si>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</si>
  <si>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</si>
  <si>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</si>
  <si>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</si>
  <si>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</si>
  <si>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</si>
  <si>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</si>
  <si>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</si>
  <si>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</si>
  <si>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</si>
  <si>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</si>
  <si>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</si>
  <si>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</si>
  <si>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</si>
  <si>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</si>
  <si>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</si>
  <si>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</si>
  <si>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</si>
  <si>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</si>
  <si>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</si>
  <si>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</si>
  <si>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</si>
  <si>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</si>
  <si>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</si>
  <si>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</si>
  <si>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</si>
  <si>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</si>
  <si>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</si>
  <si>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</si>
  <si>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</si>
  <si>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</si>
  <si>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</si>
  <si>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</si>
  <si>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</si>
  <si>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</si>
  <si>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</si>
  <si>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</si>
  <si>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</si>
  <si>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</si>
  <si>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</si>
  <si>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</si>
  <si>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</si>
  <si>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</si>
  <si>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</si>
  <si>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</si>
  <si>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</si>
  <si>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</si>
  <si>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</si>
  <si>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</si>
  <si>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</si>
  <si>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</si>
  <si>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</si>
  <si>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</si>
  <si>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</si>
  <si>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</si>
  <si>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</si>
  <si>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</si>
  <si>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</si>
  <si>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</si>
  <si>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</si>
  <si>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</si>
  <si>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</si>
  <si>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</si>
  <si>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</si>
  <si>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</si>
  <si>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</si>
  <si>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</si>
  <si>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</si>
  <si>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</si>
  <si>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</si>
  <si>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</si>
  <si>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</si>
  <si>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</si>
  <si>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</si>
  <si>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</si>
  <si>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</si>
  <si>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</si>
  <si>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</si>
  <si>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</si>
  <si>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</si>
  <si>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</si>
  <si>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</si>
  <si>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</si>
  <si>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</si>
  <si>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</si>
  <si>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</si>
  <si>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</si>
  <si>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</si>
  <si>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</si>
  <si>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</si>
  <si>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</si>
  <si>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</si>
  <si>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</si>
  <si>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</si>
  <si>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</si>
  <si>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</si>
  <si>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</si>
  <si>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</si>
  <si>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</si>
  <si>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</si>
  <si>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</si>
  <si>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</si>
  <si>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</si>
  <si>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</si>
  <si>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</si>
  <si>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</si>
  <si>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</si>
  <si>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</si>
  <si>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</si>
  <si>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</si>
  <si>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</si>
  <si>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</si>
  <si>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</si>
  <si>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</si>
  <si>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</si>
  <si>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</si>
  <si>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</si>
  <si>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</si>
  <si>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</si>
  <si>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</si>
  <si>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</si>
  <si>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</si>
  <si>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</si>
  <si>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</si>
  <si>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</si>
  <si>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</si>
  <si>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</si>
  <si>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</si>
  <si>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</si>
  <si>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</si>
  <si>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</si>
  <si>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</si>
  <si>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</si>
  <si>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</si>
  <si>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</si>
  <si>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</si>
  <si>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</si>
  <si>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</si>
  <si>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</si>
  <si>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</si>
  <si>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</si>
  <si>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</si>
  <si>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</si>
  <si>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</si>
  <si>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</si>
  <si>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</si>
  <si>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</si>
  <si>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</si>
  <si>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</si>
  <si>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</si>
  <si>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</si>
  <si>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</si>
  <si>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</si>
  <si>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</si>
  <si>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</si>
  <si>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</si>
  <si>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</si>
  <si>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</si>
  <si>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</si>
  <si>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</si>
  <si>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</si>
  <si>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</si>
  <si>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</si>
  <si>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</si>
  <si>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</si>
  <si>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</si>
  <si>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</si>
  <si>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</si>
  <si>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</si>
  <si>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</si>
  <si>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</si>
  <si>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</si>
  <si>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</si>
  <si>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</si>
  <si>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</si>
  <si>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</si>
  <si>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</si>
  <si>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</si>
  <si>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</si>
  <si>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</si>
  <si>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</si>
  <si>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</si>
  <si>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</si>
  <si>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</si>
  <si>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</si>
  <si>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</si>
  <si>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</si>
  <si>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</si>
  <si>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</si>
  <si>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</si>
  <si>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</si>
  <si>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</si>
  <si>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</si>
  <si>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</si>
  <si>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</si>
  <si>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</si>
  <si>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</si>
  <si>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</si>
  <si>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</si>
  <si>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</si>
  <si>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</si>
  <si>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</si>
  <si>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</si>
  <si>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</si>
  <si>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</si>
  <si>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권장섭취량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</si>
  <si>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</si>
  <si>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</si>
  <si>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</si>
  <si>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</si>
  <si>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</si>
  <si>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</si>
  <si>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</si>
  <si>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</si>
  <si>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</si>
  <si>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</si>
  <si>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</si>
  <si>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</si>
  <si>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</si>
  <si>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</si>
  <si>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</si>
  <si>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</si>
  <si>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</si>
  <si>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</si>
  <si>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</si>
  <si>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</si>
  <si>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</si>
  <si>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</si>
  <si>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</si>
  <si>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</si>
  <si>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</si>
  <si>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</si>
  <si>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</si>
  <si>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</si>
  <si>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</si>
  <si>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</si>
  <si>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</si>
  <si>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미량 무기질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</si>
  <si>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</si>
  <si>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</si>
  <si>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</si>
  <si>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</si>
  <si>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</si>
  <si>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</si>
  <si>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</si>
  <si>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</si>
  <si>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</si>
  <si>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</si>
  <si>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</si>
  <si>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</si>
  <si>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</si>
  <si>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</si>
  <si>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</si>
  <si>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</si>
  <si>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</si>
  <si>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</si>
  <si>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</si>
  <si>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엽산(μg DFE/일)</t>
    <phoneticPr fontId="1" type="noConversion"/>
  </si>
  <si>
    <t>구리</t>
    <phoneticPr fontId="1" type="noConversion"/>
  </si>
  <si>
    <t>F</t>
  </si>
  <si>
    <t>(설문지 : FFQ 95문항 설문지, 사용자 : 유종순, ID : H1901036)</t>
  </si>
  <si>
    <t>2021년 12월 28일 10:56:17</t>
  </si>
  <si>
    <t>염소</t>
    <phoneticPr fontId="1" type="noConversion"/>
  </si>
  <si>
    <t>H1901036</t>
  </si>
  <si>
    <t>유종순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</si>
</sst>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74.205209999999994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508176"/>
        <c:axId val="537510920"/>
      </c:barChart>
      <c:catAx>
        <c:axId val="53750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10920"/>
        <c:crosses val="autoZero"/>
        <c:auto val="1"/>
        <c:lblAlgn val="ctr"/>
        <c:lblOffset val="100"/>
        <c:noMultiLvlLbl val="0"/>
      </c:catAx>
      <c:valAx>
        <c:axId val="53751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0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4.1214985999999998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7640"/>
        <c:axId val="537359208"/>
      </c:barChart>
      <c:catAx>
        <c:axId val="5373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9208"/>
        <c:crosses val="autoZero"/>
        <c:auto val="1"/>
        <c:lblAlgn val="ctr"/>
        <c:lblOffset val="100"/>
        <c:noMultiLvlLbl val="0"/>
      </c:catAx>
      <c:valAx>
        <c:axId val="53735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6.0610629999999999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645800"/>
        <c:axId val="520520248"/>
      </c:barChart>
      <c:catAx>
        <c:axId val="52064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20248"/>
        <c:crosses val="autoZero"/>
        <c:auto val="1"/>
        <c:lblAlgn val="ctr"/>
        <c:lblOffset val="100"/>
        <c:noMultiLvlLbl val="0"/>
      </c:catAx>
      <c:valAx>
        <c:axId val="52052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64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1310.5293999999999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2912"/>
        <c:axId val="616999776"/>
      </c:barChart>
      <c:catAx>
        <c:axId val="61700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999776"/>
        <c:crosses val="autoZero"/>
        <c:auto val="1"/>
        <c:lblAlgn val="ctr"/>
        <c:lblOffset val="100"/>
        <c:noMultiLvlLbl val="0"/>
      </c:catAx>
      <c:valAx>
        <c:axId val="61699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5002.9823999999999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3696"/>
        <c:axId val="617003304"/>
      </c:barChart>
      <c:catAx>
        <c:axId val="61700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03304"/>
        <c:crosses val="autoZero"/>
        <c:auto val="1"/>
        <c:lblAlgn val="ctr"/>
        <c:lblOffset val="100"/>
        <c:noMultiLvlLbl val="0"/>
      </c:catAx>
      <c:valAx>
        <c:axId val="617003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325.56042000000002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0168"/>
        <c:axId val="617001344"/>
      </c:barChart>
      <c:catAx>
        <c:axId val="61700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01344"/>
        <c:crosses val="autoZero"/>
        <c:auto val="1"/>
        <c:lblAlgn val="ctr"/>
        <c:lblOffset val="100"/>
        <c:noMultiLvlLbl val="0"/>
      </c:catAx>
      <c:valAx>
        <c:axId val="61700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152.98965000000001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4088"/>
        <c:axId val="617000560"/>
      </c:barChart>
      <c:catAx>
        <c:axId val="61700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00560"/>
        <c:crosses val="autoZero"/>
        <c:auto val="1"/>
        <c:lblAlgn val="ctr"/>
        <c:lblOffset val="100"/>
        <c:noMultiLvlLbl val="0"/>
      </c:catAx>
      <c:valAx>
        <c:axId val="61700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11.926017999999999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4480"/>
        <c:axId val="616998600"/>
      </c:barChart>
      <c:catAx>
        <c:axId val="6170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998600"/>
        <c:crosses val="autoZero"/>
        <c:auto val="1"/>
        <c:lblAlgn val="ctr"/>
        <c:lblOffset val="100"/>
        <c:noMultiLvlLbl val="0"/>
      </c:catAx>
      <c:valAx>
        <c:axId val="616998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934.35109999999997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997032"/>
        <c:axId val="616997424"/>
      </c:barChart>
      <c:catAx>
        <c:axId val="61699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997424"/>
        <c:crosses val="autoZero"/>
        <c:auto val="1"/>
        <c:lblAlgn val="ctr"/>
        <c:lblOffset val="100"/>
        <c:noMultiLvlLbl val="0"/>
      </c:catAx>
      <c:valAx>
        <c:axId val="616997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99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3.5107437999999998E-2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1736"/>
        <c:axId val="639892680"/>
      </c:barChart>
      <c:catAx>
        <c:axId val="61700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2680"/>
        <c:crosses val="autoZero"/>
        <c:auto val="1"/>
        <c:lblAlgn val="ctr"/>
        <c:lblOffset val="100"/>
        <c:noMultiLvlLbl val="0"/>
      </c:catAx>
      <c:valAx>
        <c:axId val="63989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3.0054501999999998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0720"/>
        <c:axId val="639893464"/>
      </c:barChart>
      <c:catAx>
        <c:axId val="6398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3464"/>
        <c:crosses val="autoZero"/>
        <c:auto val="1"/>
        <c:lblAlgn val="ctr"/>
        <c:lblOffset val="100"/>
        <c:noMultiLvlLbl val="0"/>
      </c:catAx>
      <c:valAx>
        <c:axId val="639893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39.174689999999998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511704"/>
        <c:axId val="537513272"/>
      </c:barChart>
      <c:catAx>
        <c:axId val="53751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13272"/>
        <c:crosses val="autoZero"/>
        <c:auto val="1"/>
        <c:lblAlgn val="ctr"/>
        <c:lblOffset val="100"/>
        <c:noMultiLvlLbl val="0"/>
      </c:catAx>
      <c:valAx>
        <c:axId val="53751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1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213.3115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3072"/>
        <c:axId val="639896600"/>
      </c:barChart>
      <c:catAx>
        <c:axId val="63989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6600"/>
        <c:crosses val="autoZero"/>
        <c:auto val="1"/>
        <c:lblAlgn val="ctr"/>
        <c:lblOffset val="100"/>
        <c:noMultiLvlLbl val="0"/>
      </c:catAx>
      <c:valAx>
        <c:axId val="63989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75.443939999999998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5032"/>
        <c:axId val="639894640"/>
      </c:barChart>
      <c:catAx>
        <c:axId val="63989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4640"/>
        <c:crosses val="autoZero"/>
        <c:auto val="1"/>
        <c:lblAlgn val="ctr"/>
        <c:lblOffset val="100"/>
        <c:noMultiLvlLbl val="0"/>
      </c:catAx>
      <c:valAx>
        <c:axId val="63989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8.0809999999999995</c:v>
                </c:pt>
                <c:pt idx="1">
                  <c:v>13.365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9893856"/>
        <c:axId val="639891112"/>
      </c:barChart>
      <c:catAx>
        <c:axId val="63989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1112"/>
        <c:crosses val="autoZero"/>
        <c:auto val="1"/>
        <c:lblAlgn val="ctr"/>
        <c:lblOffset val="100"/>
        <c:noMultiLvlLbl val="0"/>
      </c:catAx>
      <c:valAx>
        <c:axId val="63989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17.836957999999999</c:v>
                </c:pt>
                <c:pt idx="1">
                  <c:v>21.438493999999999</c:v>
                </c:pt>
                <c:pt idx="2">
                  <c:v>17.19209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814.53819999999996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89936"/>
        <c:axId val="639890328"/>
      </c:barChart>
      <c:catAx>
        <c:axId val="63988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0328"/>
        <c:crosses val="autoZero"/>
        <c:auto val="1"/>
        <c:lblAlgn val="ctr"/>
        <c:lblOffset val="100"/>
        <c:noMultiLvlLbl val="0"/>
      </c:catAx>
      <c:valAx>
        <c:axId val="639890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8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27.391375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1896"/>
        <c:axId val="639894248"/>
      </c:barChart>
      <c:catAx>
        <c:axId val="63989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4248"/>
        <c:crosses val="autoZero"/>
        <c:auto val="1"/>
        <c:lblAlgn val="ctr"/>
        <c:lblOffset val="100"/>
        <c:noMultiLvlLbl val="0"/>
      </c:catAx>
      <c:valAx>
        <c:axId val="63989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73.805000000000007</c:v>
                </c:pt>
                <c:pt idx="1">
                  <c:v>11.138999999999999</c:v>
                </c:pt>
                <c:pt idx="2">
                  <c:v>15.055999999999999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9859760"/>
        <c:axId val="689861328"/>
      </c:barChart>
      <c:catAx>
        <c:axId val="68985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1328"/>
        <c:crosses val="autoZero"/>
        <c:auto val="1"/>
        <c:lblAlgn val="ctr"/>
        <c:lblOffset val="100"/>
        <c:noMultiLvlLbl val="0"/>
      </c:catAx>
      <c:valAx>
        <c:axId val="68986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2213.8629999999998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62504"/>
        <c:axId val="689861720"/>
      </c:barChart>
      <c:catAx>
        <c:axId val="68986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1720"/>
        <c:crosses val="autoZero"/>
        <c:auto val="1"/>
        <c:lblAlgn val="ctr"/>
        <c:lblOffset val="100"/>
        <c:noMultiLvlLbl val="0"/>
      </c:catAx>
      <c:valAx>
        <c:axId val="689861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298.13547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64072"/>
        <c:axId val="689862112"/>
      </c:barChart>
      <c:catAx>
        <c:axId val="68986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2112"/>
        <c:crosses val="autoZero"/>
        <c:auto val="1"/>
        <c:lblAlgn val="ctr"/>
        <c:lblOffset val="100"/>
        <c:noMultiLvlLbl val="0"/>
      </c:catAx>
      <c:valAx>
        <c:axId val="68986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6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766.85850000000005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62896"/>
        <c:axId val="689863288"/>
      </c:barChart>
      <c:catAx>
        <c:axId val="68986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3288"/>
        <c:crosses val="autoZero"/>
        <c:auto val="1"/>
        <c:lblAlgn val="ctr"/>
        <c:lblOffset val="100"/>
        <c:noMultiLvlLbl val="0"/>
      </c:catAx>
      <c:valAx>
        <c:axId val="68986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6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6.4611033999999998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506216"/>
        <c:axId val="537507392"/>
      </c:barChart>
      <c:catAx>
        <c:axId val="53750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07392"/>
        <c:crosses val="autoZero"/>
        <c:auto val="1"/>
        <c:lblAlgn val="ctr"/>
        <c:lblOffset val="100"/>
        <c:noMultiLvlLbl val="0"/>
      </c:catAx>
      <c:valAx>
        <c:axId val="53750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0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7414.3450000000003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56624"/>
        <c:axId val="689858192"/>
      </c:barChart>
      <c:catAx>
        <c:axId val="6898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58192"/>
        <c:crosses val="autoZero"/>
        <c:auto val="1"/>
        <c:lblAlgn val="ctr"/>
        <c:lblOffset val="100"/>
        <c:noMultiLvlLbl val="0"/>
      </c:catAx>
      <c:valAx>
        <c:axId val="68985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21.721723999999998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58584"/>
        <c:axId val="689860936"/>
      </c:barChart>
      <c:catAx>
        <c:axId val="68985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0936"/>
        <c:crosses val="autoZero"/>
        <c:auto val="1"/>
        <c:lblAlgn val="ctr"/>
        <c:lblOffset val="100"/>
        <c:noMultiLvlLbl val="0"/>
      </c:catAx>
      <c:valAx>
        <c:axId val="68986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3.0091982000000002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59368"/>
        <c:axId val="689658112"/>
      </c:barChart>
      <c:catAx>
        <c:axId val="68985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658112"/>
        <c:crosses val="autoZero"/>
        <c:auto val="1"/>
        <c:lblAlgn val="ctr"/>
        <c:lblOffset val="100"/>
        <c:noMultiLvlLbl val="0"/>
      </c:catAx>
      <c:valAx>
        <c:axId val="68965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338.46066000000002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8032"/>
        <c:axId val="537354504"/>
      </c:barChart>
      <c:catAx>
        <c:axId val="53735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4504"/>
        <c:crosses val="autoZero"/>
        <c:auto val="1"/>
        <c:lblAlgn val="ctr"/>
        <c:lblOffset val="100"/>
        <c:noMultiLvlLbl val="0"/>
      </c:catAx>
      <c:valAx>
        <c:axId val="53735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2.1423983999999998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60776"/>
        <c:axId val="537356072"/>
      </c:barChart>
      <c:catAx>
        <c:axId val="53736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6072"/>
        <c:crosses val="autoZero"/>
        <c:auto val="1"/>
        <c:lblAlgn val="ctr"/>
        <c:lblOffset val="100"/>
        <c:noMultiLvlLbl val="0"/>
      </c:catAx>
      <c:valAx>
        <c:axId val="537356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6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20.229412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3720"/>
        <c:axId val="537359600"/>
      </c:barChart>
      <c:catAx>
        <c:axId val="53735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9600"/>
        <c:crosses val="autoZero"/>
        <c:auto val="1"/>
        <c:lblAlgn val="ctr"/>
        <c:lblOffset val="100"/>
        <c:noMultiLvlLbl val="0"/>
      </c:catAx>
      <c:valAx>
        <c:axId val="53735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3.0091982000000002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6464"/>
        <c:axId val="537354112"/>
      </c:barChart>
      <c:catAx>
        <c:axId val="5373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4112"/>
        <c:crosses val="autoZero"/>
        <c:auto val="1"/>
        <c:lblAlgn val="ctr"/>
        <c:lblOffset val="100"/>
        <c:noMultiLvlLbl val="0"/>
      </c:catAx>
      <c:valAx>
        <c:axId val="53735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751.06669999999997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60384"/>
        <c:axId val="537355680"/>
      </c:barChart>
      <c:catAx>
        <c:axId val="5373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5680"/>
        <c:crosses val="autoZero"/>
        <c:auto val="1"/>
        <c:lblAlgn val="ctr"/>
        <c:lblOffset val="100"/>
        <c:noMultiLvlLbl val="0"/>
      </c:catAx>
      <c:valAx>
        <c:axId val="53735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11.672293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6856"/>
        <c:axId val="537354896"/>
      </c:barChart>
      <c:catAx>
        <c:axId val="5373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4896"/>
        <c:crosses val="autoZero"/>
        <c:auto val="1"/>
        <c:lblAlgn val="ctr"/>
        <c:lblOffset val="100"/>
        <c:noMultiLvlLbl val="0"/>
      </c:catAx>
      <c:valAx>
        <c:axId val="53735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유종순, ID : H1901036)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28일 10:56:17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2213.8629999999998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74.205209999999994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39.174689999999998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73.805000000000007</v>
      </c>
      <c r="G8" s="59">
        <f>'DRIs DATA 입력'!G8</f>
        <v>11.138999999999999</v>
      </c>
      <c r="H8" s="59">
        <f>'DRIs DATA 입력'!H8</f>
        <v>15.055999999999999</v>
      </c>
      <c r="I8" s="46"/>
      <c r="J8" s="59" t="s">
        <v>216</v>
      </c>
      <c r="K8" s="59">
        <f>'DRIs DATA 입력'!K8</f>
        <v>8.0809999999999995</v>
      </c>
      <c r="L8" s="59">
        <f>'DRIs DATA 입력'!L8</f>
        <v>13.365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814.53819999999996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27.391375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6.4611033999999998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338.46066000000002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298.13547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2.3886143999999998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2.1423983999999998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20.229412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3.0091982000000002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751.06669999999997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11.672293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4.1214985999999998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6.0610629999999999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766.85850000000005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1310.5293999999999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7414.3450000000003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5002.9823999999999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325.56042000000002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152.98965000000001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21.721723999999998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11.926017999999999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934.35109999999997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3.5107437999999998E-2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3.0054501999999998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213.3115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75.443939999999998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313</v>
      </c>
      <c r="B1" s="61" t="s">
        <v>332</v>
      </c>
      <c r="G1" s="62" t="s">
        <v>314</v>
      </c>
      <c r="H1" s="61" t="s">
        <v>333</v>
      </c>
    </row>
    <row r="3" spans="1:27" x14ac:dyDescent="0.3">
      <c r="A3" s="71" t="s">
        <v>298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315</v>
      </c>
      <c r="B4" s="69"/>
      <c r="C4" s="69"/>
      <c r="E4" s="66" t="s">
        <v>316</v>
      </c>
      <c r="F4" s="67"/>
      <c r="G4" s="67"/>
      <c r="H4" s="68"/>
      <c r="J4" s="66" t="s">
        <v>317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318</v>
      </c>
      <c r="V4" s="69"/>
      <c r="W4" s="69"/>
      <c r="X4" s="69"/>
      <c r="Y4" s="69"/>
      <c r="Z4" s="69"/>
    </row>
    <row r="5" spans="1:27" x14ac:dyDescent="0.3">
      <c r="A5" s="65"/>
      <c r="B5" s="65" t="s">
        <v>319</v>
      </c>
      <c r="C5" s="65" t="s">
        <v>299</v>
      </c>
      <c r="E5" s="65"/>
      <c r="F5" s="65" t="s">
        <v>50</v>
      </c>
      <c r="G5" s="65" t="s">
        <v>320</v>
      </c>
      <c r="H5" s="65" t="s">
        <v>46</v>
      </c>
      <c r="J5" s="65"/>
      <c r="K5" s="65" t="s">
        <v>321</v>
      </c>
      <c r="L5" s="65" t="s">
        <v>322</v>
      </c>
      <c r="N5" s="65"/>
      <c r="O5" s="65" t="s">
        <v>276</v>
      </c>
      <c r="P5" s="65" t="s">
        <v>277</v>
      </c>
      <c r="Q5" s="65" t="s">
        <v>300</v>
      </c>
      <c r="R5" s="65" t="s">
        <v>301</v>
      </c>
      <c r="S5" s="65" t="s">
        <v>299</v>
      </c>
      <c r="U5" s="65"/>
      <c r="V5" s="65" t="s">
        <v>276</v>
      </c>
      <c r="W5" s="65" t="s">
        <v>277</v>
      </c>
      <c r="X5" s="65" t="s">
        <v>300</v>
      </c>
      <c r="Y5" s="65" t="s">
        <v>301</v>
      </c>
      <c r="Z5" s="65" t="s">
        <v>299</v>
      </c>
    </row>
    <row r="6" spans="1:27" x14ac:dyDescent="0.3">
      <c r="A6" s="65" t="s">
        <v>315</v>
      </c>
      <c r="B6" s="65">
        <v>1800</v>
      </c>
      <c r="C6" s="65">
        <v>2213.8629999999998</v>
      </c>
      <c r="E6" s="65" t="s">
        <v>323</v>
      </c>
      <c r="F6" s="65">
        <v>55</v>
      </c>
      <c r="G6" s="65">
        <v>15</v>
      </c>
      <c r="H6" s="65">
        <v>7</v>
      </c>
      <c r="J6" s="65" t="s">
        <v>323</v>
      </c>
      <c r="K6" s="65">
        <v>0.1</v>
      </c>
      <c r="L6" s="65">
        <v>4</v>
      </c>
      <c r="N6" s="65" t="s">
        <v>324</v>
      </c>
      <c r="O6" s="65">
        <v>40</v>
      </c>
      <c r="P6" s="65">
        <v>50</v>
      </c>
      <c r="Q6" s="65">
        <v>0</v>
      </c>
      <c r="R6" s="65">
        <v>0</v>
      </c>
      <c r="S6" s="65">
        <v>74.205209999999994</v>
      </c>
      <c r="U6" s="65" t="s">
        <v>325</v>
      </c>
      <c r="V6" s="65">
        <v>0</v>
      </c>
      <c r="W6" s="65">
        <v>0</v>
      </c>
      <c r="X6" s="65">
        <v>20</v>
      </c>
      <c r="Y6" s="65">
        <v>0</v>
      </c>
      <c r="Z6" s="65">
        <v>39.174689999999998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327</v>
      </c>
      <c r="F8" s="65">
        <v>73.805000000000007</v>
      </c>
      <c r="G8" s="65">
        <v>11.138999999999999</v>
      </c>
      <c r="H8" s="65">
        <v>15.055999999999999</v>
      </c>
      <c r="J8" s="65" t="s">
        <v>327</v>
      </c>
      <c r="K8" s="65">
        <v>8.0809999999999995</v>
      </c>
      <c r="L8" s="65">
        <v>13.365</v>
      </c>
    </row>
    <row r="13" spans="1:27" x14ac:dyDescent="0.3">
      <c r="A13" s="70" t="s">
        <v>328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302</v>
      </c>
      <c r="B14" s="69"/>
      <c r="C14" s="69"/>
      <c r="D14" s="69"/>
      <c r="E14" s="69"/>
      <c r="F14" s="69"/>
      <c r="H14" s="69" t="s">
        <v>303</v>
      </c>
      <c r="I14" s="69"/>
      <c r="J14" s="69"/>
      <c r="K14" s="69"/>
      <c r="L14" s="69"/>
      <c r="M14" s="69"/>
      <c r="O14" s="69" t="s">
        <v>278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276</v>
      </c>
      <c r="C15" s="65" t="s">
        <v>277</v>
      </c>
      <c r="D15" s="65" t="s">
        <v>300</v>
      </c>
      <c r="E15" s="65" t="s">
        <v>301</v>
      </c>
      <c r="F15" s="65" t="s">
        <v>299</v>
      </c>
      <c r="H15" s="65"/>
      <c r="I15" s="65" t="s">
        <v>276</v>
      </c>
      <c r="J15" s="65" t="s">
        <v>277</v>
      </c>
      <c r="K15" s="65" t="s">
        <v>300</v>
      </c>
      <c r="L15" s="65" t="s">
        <v>301</v>
      </c>
      <c r="M15" s="65" t="s">
        <v>299</v>
      </c>
      <c r="O15" s="65"/>
      <c r="P15" s="65" t="s">
        <v>276</v>
      </c>
      <c r="Q15" s="65" t="s">
        <v>277</v>
      </c>
      <c r="R15" s="65" t="s">
        <v>300</v>
      </c>
      <c r="S15" s="65" t="s">
        <v>301</v>
      </c>
      <c r="T15" s="65" t="s">
        <v>299</v>
      </c>
      <c r="V15" s="65"/>
      <c r="W15" s="65" t="s">
        <v>276</v>
      </c>
      <c r="X15" s="65" t="s">
        <v>277</v>
      </c>
      <c r="Y15" s="65" t="s">
        <v>300</v>
      </c>
      <c r="Z15" s="65" t="s">
        <v>301</v>
      </c>
      <c r="AA15" s="65" t="s">
        <v>299</v>
      </c>
    </row>
    <row r="16" spans="1:27" x14ac:dyDescent="0.3">
      <c r="A16" s="65" t="s">
        <v>305</v>
      </c>
      <c r="B16" s="65">
        <v>430</v>
      </c>
      <c r="C16" s="65">
        <v>600</v>
      </c>
      <c r="D16" s="65">
        <v>0</v>
      </c>
      <c r="E16" s="65">
        <v>3000</v>
      </c>
      <c r="F16" s="65">
        <v>814.53819999999996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27.391375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6.4611033999999998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338.46066000000002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279</v>
      </c>
      <c r="B24" s="69"/>
      <c r="C24" s="69"/>
      <c r="D24" s="69"/>
      <c r="E24" s="69"/>
      <c r="F24" s="69"/>
      <c r="H24" s="69" t="s">
        <v>280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281</v>
      </c>
      <c r="W24" s="69"/>
      <c r="X24" s="69"/>
      <c r="Y24" s="69"/>
      <c r="Z24" s="69"/>
      <c r="AA24" s="69"/>
      <c r="AC24" s="69" t="s">
        <v>282</v>
      </c>
      <c r="AD24" s="69"/>
      <c r="AE24" s="69"/>
      <c r="AF24" s="69"/>
      <c r="AG24" s="69"/>
      <c r="AH24" s="69"/>
      <c r="AJ24" s="69" t="s">
        <v>283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308</v>
      </c>
      <c r="AY24" s="69"/>
      <c r="AZ24" s="69"/>
      <c r="BA24" s="69"/>
      <c r="BB24" s="69"/>
      <c r="BC24" s="69"/>
      <c r="BE24" s="69" t="s">
        <v>285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276</v>
      </c>
      <c r="C25" s="65" t="s">
        <v>277</v>
      </c>
      <c r="D25" s="65" t="s">
        <v>300</v>
      </c>
      <c r="E25" s="65" t="s">
        <v>301</v>
      </c>
      <c r="F25" s="65" t="s">
        <v>299</v>
      </c>
      <c r="H25" s="65"/>
      <c r="I25" s="65" t="s">
        <v>276</v>
      </c>
      <c r="J25" s="65" t="s">
        <v>277</v>
      </c>
      <c r="K25" s="65" t="s">
        <v>300</v>
      </c>
      <c r="L25" s="65" t="s">
        <v>301</v>
      </c>
      <c r="M25" s="65" t="s">
        <v>299</v>
      </c>
      <c r="O25" s="65"/>
      <c r="P25" s="65" t="s">
        <v>276</v>
      </c>
      <c r="Q25" s="65" t="s">
        <v>277</v>
      </c>
      <c r="R25" s="65" t="s">
        <v>300</v>
      </c>
      <c r="S25" s="65" t="s">
        <v>301</v>
      </c>
      <c r="T25" s="65" t="s">
        <v>299</v>
      </c>
      <c r="V25" s="65"/>
      <c r="W25" s="65" t="s">
        <v>276</v>
      </c>
      <c r="X25" s="65" t="s">
        <v>277</v>
      </c>
      <c r="Y25" s="65" t="s">
        <v>300</v>
      </c>
      <c r="Z25" s="65" t="s">
        <v>301</v>
      </c>
      <c r="AA25" s="65" t="s">
        <v>299</v>
      </c>
      <c r="AC25" s="65"/>
      <c r="AD25" s="65" t="s">
        <v>276</v>
      </c>
      <c r="AE25" s="65" t="s">
        <v>277</v>
      </c>
      <c r="AF25" s="65" t="s">
        <v>300</v>
      </c>
      <c r="AG25" s="65" t="s">
        <v>301</v>
      </c>
      <c r="AH25" s="65" t="s">
        <v>299</v>
      </c>
      <c r="AJ25" s="65"/>
      <c r="AK25" s="65" t="s">
        <v>276</v>
      </c>
      <c r="AL25" s="65" t="s">
        <v>277</v>
      </c>
      <c r="AM25" s="65" t="s">
        <v>300</v>
      </c>
      <c r="AN25" s="65" t="s">
        <v>301</v>
      </c>
      <c r="AO25" s="65" t="s">
        <v>299</v>
      </c>
      <c r="AQ25" s="65"/>
      <c r="AR25" s="65" t="s">
        <v>276</v>
      </c>
      <c r="AS25" s="65" t="s">
        <v>277</v>
      </c>
      <c r="AT25" s="65" t="s">
        <v>300</v>
      </c>
      <c r="AU25" s="65" t="s">
        <v>301</v>
      </c>
      <c r="AV25" s="65" t="s">
        <v>299</v>
      </c>
      <c r="AX25" s="65"/>
      <c r="AY25" s="65" t="s">
        <v>276</v>
      </c>
      <c r="AZ25" s="65" t="s">
        <v>277</v>
      </c>
      <c r="BA25" s="65" t="s">
        <v>300</v>
      </c>
      <c r="BB25" s="65" t="s">
        <v>301</v>
      </c>
      <c r="BC25" s="65" t="s">
        <v>299</v>
      </c>
      <c r="BE25" s="65"/>
      <c r="BF25" s="65" t="s">
        <v>276</v>
      </c>
      <c r="BG25" s="65" t="s">
        <v>277</v>
      </c>
      <c r="BH25" s="65" t="s">
        <v>300</v>
      </c>
      <c r="BI25" s="65" t="s">
        <v>301</v>
      </c>
      <c r="BJ25" s="65" t="s">
        <v>299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298.13547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2.3886143999999998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2.1423983999999998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20.229412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3.0091982000000002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751.06669999999997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11.672293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4.1214985999999998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6.0610629999999999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287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288</v>
      </c>
      <c r="W34" s="69"/>
      <c r="X34" s="69"/>
      <c r="Y34" s="69"/>
      <c r="Z34" s="69"/>
      <c r="AA34" s="69"/>
      <c r="AC34" s="69" t="s">
        <v>334</v>
      </c>
      <c r="AD34" s="69"/>
      <c r="AE34" s="69"/>
      <c r="AF34" s="69"/>
      <c r="AG34" s="69"/>
      <c r="AH34" s="69"/>
      <c r="AJ34" s="69" t="s">
        <v>289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276</v>
      </c>
      <c r="C35" s="65" t="s">
        <v>277</v>
      </c>
      <c r="D35" s="65" t="s">
        <v>300</v>
      </c>
      <c r="E35" s="65" t="s">
        <v>301</v>
      </c>
      <c r="F35" s="65" t="s">
        <v>299</v>
      </c>
      <c r="H35" s="65"/>
      <c r="I35" s="65" t="s">
        <v>276</v>
      </c>
      <c r="J35" s="65" t="s">
        <v>277</v>
      </c>
      <c r="K35" s="65" t="s">
        <v>300</v>
      </c>
      <c r="L35" s="65" t="s">
        <v>301</v>
      </c>
      <c r="M35" s="65" t="s">
        <v>299</v>
      </c>
      <c r="O35" s="65"/>
      <c r="P35" s="65" t="s">
        <v>276</v>
      </c>
      <c r="Q35" s="65" t="s">
        <v>277</v>
      </c>
      <c r="R35" s="65" t="s">
        <v>300</v>
      </c>
      <c r="S35" s="65" t="s">
        <v>301</v>
      </c>
      <c r="T35" s="65" t="s">
        <v>299</v>
      </c>
      <c r="V35" s="65"/>
      <c r="W35" s="65" t="s">
        <v>276</v>
      </c>
      <c r="X35" s="65" t="s">
        <v>277</v>
      </c>
      <c r="Y35" s="65" t="s">
        <v>300</v>
      </c>
      <c r="Z35" s="65" t="s">
        <v>301</v>
      </c>
      <c r="AA35" s="65" t="s">
        <v>299</v>
      </c>
      <c r="AC35" s="65"/>
      <c r="AD35" s="65" t="s">
        <v>276</v>
      </c>
      <c r="AE35" s="65" t="s">
        <v>277</v>
      </c>
      <c r="AF35" s="65" t="s">
        <v>300</v>
      </c>
      <c r="AG35" s="65" t="s">
        <v>301</v>
      </c>
      <c r="AH35" s="65" t="s">
        <v>299</v>
      </c>
      <c r="AJ35" s="65"/>
      <c r="AK35" s="65" t="s">
        <v>276</v>
      </c>
      <c r="AL35" s="65" t="s">
        <v>277</v>
      </c>
      <c r="AM35" s="65" t="s">
        <v>300</v>
      </c>
      <c r="AN35" s="65" t="s">
        <v>301</v>
      </c>
      <c r="AO35" s="65" t="s">
        <v>299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766.85850000000005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1310.5293999999999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7414.3450000000003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5002.9823999999999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325.56042000000002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152.98965000000001</v>
      </c>
    </row>
    <row r="43" spans="1:68" x14ac:dyDescent="0.3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290</v>
      </c>
      <c r="B44" s="69"/>
      <c r="C44" s="69"/>
      <c r="D44" s="69"/>
      <c r="E44" s="69"/>
      <c r="F44" s="69"/>
      <c r="H44" s="69" t="s">
        <v>291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310</v>
      </c>
      <c r="W44" s="69"/>
      <c r="X44" s="69"/>
      <c r="Y44" s="69"/>
      <c r="Z44" s="69"/>
      <c r="AA44" s="69"/>
      <c r="AC44" s="69" t="s">
        <v>292</v>
      </c>
      <c r="AD44" s="69"/>
      <c r="AE44" s="69"/>
      <c r="AF44" s="69"/>
      <c r="AG44" s="69"/>
      <c r="AH44" s="69"/>
      <c r="AJ44" s="69" t="s">
        <v>293</v>
      </c>
      <c r="AK44" s="69"/>
      <c r="AL44" s="69"/>
      <c r="AM44" s="69"/>
      <c r="AN44" s="69"/>
      <c r="AO44" s="69"/>
      <c r="AQ44" s="69" t="s">
        <v>294</v>
      </c>
      <c r="AR44" s="69"/>
      <c r="AS44" s="69"/>
      <c r="AT44" s="69"/>
      <c r="AU44" s="69"/>
      <c r="AV44" s="69"/>
      <c r="AX44" s="69" t="s">
        <v>295</v>
      </c>
      <c r="AY44" s="69"/>
      <c r="AZ44" s="69"/>
      <c r="BA44" s="69"/>
      <c r="BB44" s="69"/>
      <c r="BC44" s="69"/>
      <c r="BE44" s="69" t="s">
        <v>311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276</v>
      </c>
      <c r="C45" s="65" t="s">
        <v>277</v>
      </c>
      <c r="D45" s="65" t="s">
        <v>300</v>
      </c>
      <c r="E45" s="65" t="s">
        <v>301</v>
      </c>
      <c r="F45" s="65" t="s">
        <v>299</v>
      </c>
      <c r="H45" s="65"/>
      <c r="I45" s="65" t="s">
        <v>276</v>
      </c>
      <c r="J45" s="65" t="s">
        <v>277</v>
      </c>
      <c r="K45" s="65" t="s">
        <v>300</v>
      </c>
      <c r="L45" s="65" t="s">
        <v>301</v>
      </c>
      <c r="M45" s="65" t="s">
        <v>299</v>
      </c>
      <c r="O45" s="65"/>
      <c r="P45" s="65" t="s">
        <v>276</v>
      </c>
      <c r="Q45" s="65" t="s">
        <v>277</v>
      </c>
      <c r="R45" s="65" t="s">
        <v>300</v>
      </c>
      <c r="S45" s="65" t="s">
        <v>301</v>
      </c>
      <c r="T45" s="65" t="s">
        <v>299</v>
      </c>
      <c r="V45" s="65"/>
      <c r="W45" s="65" t="s">
        <v>276</v>
      </c>
      <c r="X45" s="65" t="s">
        <v>277</v>
      </c>
      <c r="Y45" s="65" t="s">
        <v>300</v>
      </c>
      <c r="Z45" s="65" t="s">
        <v>301</v>
      </c>
      <c r="AA45" s="65" t="s">
        <v>299</v>
      </c>
      <c r="AC45" s="65"/>
      <c r="AD45" s="65" t="s">
        <v>276</v>
      </c>
      <c r="AE45" s="65" t="s">
        <v>277</v>
      </c>
      <c r="AF45" s="65" t="s">
        <v>300</v>
      </c>
      <c r="AG45" s="65" t="s">
        <v>301</v>
      </c>
      <c r="AH45" s="65" t="s">
        <v>299</v>
      </c>
      <c r="AJ45" s="65"/>
      <c r="AK45" s="65" t="s">
        <v>276</v>
      </c>
      <c r="AL45" s="65" t="s">
        <v>277</v>
      </c>
      <c r="AM45" s="65" t="s">
        <v>300</v>
      </c>
      <c r="AN45" s="65" t="s">
        <v>301</v>
      </c>
      <c r="AO45" s="65" t="s">
        <v>299</v>
      </c>
      <c r="AQ45" s="65"/>
      <c r="AR45" s="65" t="s">
        <v>276</v>
      </c>
      <c r="AS45" s="65" t="s">
        <v>277</v>
      </c>
      <c r="AT45" s="65" t="s">
        <v>300</v>
      </c>
      <c r="AU45" s="65" t="s">
        <v>301</v>
      </c>
      <c r="AV45" s="65" t="s">
        <v>299</v>
      </c>
      <c r="AX45" s="65"/>
      <c r="AY45" s="65" t="s">
        <v>276</v>
      </c>
      <c r="AZ45" s="65" t="s">
        <v>277</v>
      </c>
      <c r="BA45" s="65" t="s">
        <v>300</v>
      </c>
      <c r="BB45" s="65" t="s">
        <v>301</v>
      </c>
      <c r="BC45" s="65" t="s">
        <v>299</v>
      </c>
      <c r="BE45" s="65"/>
      <c r="BF45" s="65" t="s">
        <v>276</v>
      </c>
      <c r="BG45" s="65" t="s">
        <v>277</v>
      </c>
      <c r="BH45" s="65" t="s">
        <v>300</v>
      </c>
      <c r="BI45" s="65" t="s">
        <v>301</v>
      </c>
      <c r="BJ45" s="65" t="s">
        <v>299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21.721723999999998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11.926017999999999</v>
      </c>
      <c r="O46" s="65" t="s">
        <v>312</v>
      </c>
      <c r="P46" s="65">
        <v>600</v>
      </c>
      <c r="Q46" s="65">
        <v>800</v>
      </c>
      <c r="R46" s="65">
        <v>0</v>
      </c>
      <c r="S46" s="65">
        <v>10000</v>
      </c>
      <c r="T46" s="65">
        <v>934.35109999999997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3.5107437999999998E-2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3.0054501999999998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213.3115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75.443939999999998</v>
      </c>
      <c r="AX46" s="65" t="s">
        <v>296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29" sqref="L2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331</v>
      </c>
      <c r="D2" s="61">
        <v>56</v>
      </c>
      <c r="E2" s="61">
        <v>2213.8629999999998</v>
      </c>
      <c r="F2" s="61">
        <v>363.75812000000002</v>
      </c>
      <c r="G2" s="61">
        <v>54.902701999999998</v>
      </c>
      <c r="H2" s="61">
        <v>31.534929999999999</v>
      </c>
      <c r="I2" s="61">
        <v>23.367773</v>
      </c>
      <c r="J2" s="61">
        <v>74.205209999999994</v>
      </c>
      <c r="K2" s="61">
        <v>39.425243000000002</v>
      </c>
      <c r="L2" s="61">
        <v>34.779969999999999</v>
      </c>
      <c r="M2" s="61">
        <v>39.174689999999998</v>
      </c>
      <c r="N2" s="61">
        <v>6.1576510000000004</v>
      </c>
      <c r="O2" s="61">
        <v>23.608135000000001</v>
      </c>
      <c r="P2" s="61">
        <v>1782.8386</v>
      </c>
      <c r="Q2" s="61">
        <v>35.363506000000001</v>
      </c>
      <c r="R2" s="61">
        <v>814.53819999999996</v>
      </c>
      <c r="S2" s="61">
        <v>253.17514</v>
      </c>
      <c r="T2" s="61">
        <v>6736.3554999999997</v>
      </c>
      <c r="U2" s="61">
        <v>6.4611033999999998</v>
      </c>
      <c r="V2" s="61">
        <v>27.391375</v>
      </c>
      <c r="W2" s="61">
        <v>338.46066000000002</v>
      </c>
      <c r="X2" s="61">
        <v>298.13547</v>
      </c>
      <c r="Y2" s="61">
        <v>2.3886143999999998</v>
      </c>
      <c r="Z2" s="61">
        <v>2.1423983999999998</v>
      </c>
      <c r="AA2" s="61">
        <v>20.229412</v>
      </c>
      <c r="AB2" s="61">
        <v>3.0091982000000002</v>
      </c>
      <c r="AC2" s="61">
        <v>751.06669999999997</v>
      </c>
      <c r="AD2" s="61">
        <v>11.672293</v>
      </c>
      <c r="AE2" s="61">
        <v>4.1214985999999998</v>
      </c>
      <c r="AF2" s="61">
        <v>6.0610629999999999</v>
      </c>
      <c r="AG2" s="61">
        <v>766.85850000000005</v>
      </c>
      <c r="AH2" s="61">
        <v>398.51978000000003</v>
      </c>
      <c r="AI2" s="61">
        <v>368.33870000000002</v>
      </c>
      <c r="AJ2" s="61">
        <v>1310.5293999999999</v>
      </c>
      <c r="AK2" s="61">
        <v>7414.3450000000003</v>
      </c>
      <c r="AL2" s="61">
        <v>325.56042000000002</v>
      </c>
      <c r="AM2" s="61">
        <v>5002.9823999999999</v>
      </c>
      <c r="AN2" s="61">
        <v>152.98965000000001</v>
      </c>
      <c r="AO2" s="61">
        <v>21.721723999999998</v>
      </c>
      <c r="AP2" s="61">
        <v>17.767672999999998</v>
      </c>
      <c r="AQ2" s="61">
        <v>3.9540492999999999</v>
      </c>
      <c r="AR2" s="61">
        <v>11.926017999999999</v>
      </c>
      <c r="AS2" s="61">
        <v>934.35109999999997</v>
      </c>
      <c r="AT2" s="61">
        <v>3.5107437999999998E-2</v>
      </c>
      <c r="AU2" s="61">
        <v>3.0054501999999998</v>
      </c>
      <c r="AV2" s="61">
        <v>213.3115</v>
      </c>
      <c r="AW2" s="61">
        <v>75.443939999999998</v>
      </c>
      <c r="AX2" s="61">
        <v>0.19508053</v>
      </c>
      <c r="AY2" s="61">
        <v>0.86127279999999995</v>
      </c>
      <c r="AZ2" s="61">
        <v>412.95175</v>
      </c>
      <c r="BA2" s="61">
        <v>56.498043000000003</v>
      </c>
      <c r="BB2" s="61">
        <v>17.836957999999999</v>
      </c>
      <c r="BC2" s="61">
        <v>21.438493999999999</v>
      </c>
      <c r="BD2" s="61">
        <v>17.19209</v>
      </c>
      <c r="BE2" s="61">
        <v>0.86157554000000003</v>
      </c>
      <c r="BF2" s="61">
        <v>3.7609249999999999</v>
      </c>
      <c r="BG2" s="61">
        <v>2.7754896000000001E-3</v>
      </c>
      <c r="BH2" s="61">
        <v>5.4470035999999999E-2</v>
      </c>
      <c r="BI2" s="61">
        <v>4.8046492000000003E-2</v>
      </c>
      <c r="BJ2" s="61">
        <v>0.21075901</v>
      </c>
      <c r="BK2" s="61">
        <v>2.1349920000000001E-4</v>
      </c>
      <c r="BL2" s="61">
        <v>0.96423389999999998</v>
      </c>
      <c r="BM2" s="61">
        <v>5.8423150000000001</v>
      </c>
      <c r="BN2" s="61">
        <v>1.4291208</v>
      </c>
      <c r="BO2" s="61">
        <v>82.684700000000007</v>
      </c>
      <c r="BP2" s="61">
        <v>14.633346</v>
      </c>
      <c r="BQ2" s="61">
        <v>29.082111000000001</v>
      </c>
      <c r="BR2" s="61">
        <v>116.08401000000001</v>
      </c>
      <c r="BS2" s="61">
        <v>31.133306999999999</v>
      </c>
      <c r="BT2" s="61">
        <v>15.497332999999999</v>
      </c>
      <c r="BU2" s="61">
        <v>0.66890084999999999</v>
      </c>
      <c r="BV2" s="61">
        <v>7.8188023999999995E-2</v>
      </c>
      <c r="BW2" s="61">
        <v>1.1986797</v>
      </c>
      <c r="BX2" s="61">
        <v>1.7548413</v>
      </c>
      <c r="BY2" s="61">
        <v>0.23653131999999999</v>
      </c>
      <c r="BZ2" s="61">
        <v>1.7062353000000001E-3</v>
      </c>
      <c r="CA2" s="61">
        <v>1.3903075</v>
      </c>
      <c r="CB2" s="61">
        <v>5.1165584E-2</v>
      </c>
      <c r="CC2" s="61">
        <v>0.11557075999999999</v>
      </c>
      <c r="CD2" s="61">
        <v>2.0024476</v>
      </c>
      <c r="CE2" s="61">
        <v>0.26885244000000003</v>
      </c>
      <c r="CF2" s="61">
        <v>0.30712798000000002</v>
      </c>
      <c r="CG2" s="61">
        <v>0</v>
      </c>
      <c r="CH2" s="61">
        <v>2.2259127E-2</v>
      </c>
      <c r="CI2" s="61">
        <v>7.7246405000000002E-8</v>
      </c>
      <c r="CJ2" s="61">
        <v>4.2287755000000002</v>
      </c>
      <c r="CK2" s="61">
        <v>6.5625039999999996E-2</v>
      </c>
      <c r="CL2" s="61">
        <v>5.4562564</v>
      </c>
      <c r="CM2" s="61">
        <v>5.6022366999999997</v>
      </c>
      <c r="CN2" s="61">
        <v>2074.5273000000002</v>
      </c>
      <c r="CO2" s="61">
        <v>3772.8787000000002</v>
      </c>
      <c r="CP2" s="61">
        <v>2447.5185999999999</v>
      </c>
      <c r="CQ2" s="61">
        <v>964.29003999999998</v>
      </c>
      <c r="CR2" s="61">
        <v>376.93884000000003</v>
      </c>
      <c r="CS2" s="61">
        <v>430.09875</v>
      </c>
      <c r="CT2" s="61">
        <v>2061.1610000000001</v>
      </c>
      <c r="CU2" s="61">
        <v>1380.4692</v>
      </c>
      <c r="CV2" s="61">
        <v>1289.1989000000001</v>
      </c>
      <c r="CW2" s="61">
        <v>1634.337</v>
      </c>
      <c r="CX2" s="61">
        <v>490.19880000000001</v>
      </c>
      <c r="CY2" s="61">
        <v>2544.0050000000001</v>
      </c>
      <c r="CZ2" s="61">
        <v>1601.2791999999999</v>
      </c>
      <c r="DA2" s="61">
        <v>2888.6356999999998</v>
      </c>
      <c r="DB2" s="61">
        <v>2798.0054</v>
      </c>
      <c r="DC2" s="61">
        <v>4434.5569999999998</v>
      </c>
      <c r="DD2" s="61">
        <v>8245.9770000000008</v>
      </c>
      <c r="DE2" s="61">
        <v>1562.2212</v>
      </c>
      <c r="DF2" s="61">
        <v>3512.4884999999999</v>
      </c>
      <c r="DG2" s="61">
        <v>1859.9772</v>
      </c>
      <c r="DH2" s="61">
        <v>90.823459999999997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56.498043000000003</v>
      </c>
      <c r="B6">
        <f>BB2</f>
        <v>17.836957999999999</v>
      </c>
      <c r="C6">
        <f>BC2</f>
        <v>21.438493999999999</v>
      </c>
      <c r="D6">
        <f>BD2</f>
        <v>17.19209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23758</v>
      </c>
      <c r="C2" s="56">
        <f ca="1">YEAR(TODAY())-YEAR(B2)+IF(TODAY()&gt;=DATE(YEAR(TODAY()),MONTH(B2),DAY(B2)),0,-1)</f>
        <v>56</v>
      </c>
      <c r="E2" s="52">
        <v>160.19999999999999</v>
      </c>
      <c r="F2" s="53" t="s">
        <v>39</v>
      </c>
      <c r="G2" s="52">
        <v>60.5</v>
      </c>
      <c r="H2" s="51" t="s">
        <v>41</v>
      </c>
      <c r="I2" s="72">
        <f>ROUND(G3/E3^2,1)</f>
        <v>23.6</v>
      </c>
    </row>
    <row r="3" spans="1:9" x14ac:dyDescent="0.3">
      <c r="E3" s="51">
        <f>E2/100</f>
        <v>1.6019999999999999</v>
      </c>
      <c r="F3" s="51" t="s">
        <v>40</v>
      </c>
      <c r="G3" s="51">
        <f>G2</f>
        <v>60.5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유종순, ID : H1901036)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28일 10:56:17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3" sqref="Z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44558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160.19999999999999</v>
      </c>
      <c r="L12" s="129"/>
      <c r="M12" s="122">
        <f>'개인정보 및 신체계측 입력'!G2</f>
        <v>60.5</v>
      </c>
      <c r="N12" s="123"/>
      <c r="O12" s="118" t="s">
        <v>271</v>
      </c>
      <c r="P12" s="112"/>
      <c r="Q12" s="115">
        <f>'개인정보 및 신체계측 입력'!I2</f>
        <v>23.6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유종순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73.805000000000007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11.138999999999999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15.055999999999999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13.4</v>
      </c>
      <c r="L72" s="36" t="s">
        <v>53</v>
      </c>
      <c r="M72" s="36">
        <f>ROUND('DRIs DATA'!K8,1)</f>
        <v>8.1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108.61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228.26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298.14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200.61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95.86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494.29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217.22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2021-12-28T02:20:40Z</dcterms:modified>
</cp:coreProperties>
</file>