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<sst xmlns="http://schemas.openxmlformats.org/spreadsheetml/2006/main" count="692" uniqueCount="337">
  <si>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</si>
  <si>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</si>
  <si>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</si>
  <si>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</si>
  <si>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</si>
  <si>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</si>
  <si>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</si>
  <si>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</si>
  <si>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</si>
  <si>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</si>
  <si>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</si>
  <si>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</si>
  <si>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</si>
  <si>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</si>
  <si>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</si>
  <si>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</si>
  <si>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</si>
  <si>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</si>
  <si>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</si>
  <si>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</si>
  <si>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</si>
  <si>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</si>
  <si>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</si>
  <si>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</si>
  <si>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</si>
  <si>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</si>
  <si>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</si>
  <si>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</si>
  <si>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</si>
  <si>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</si>
  <si>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</si>
  <si>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</si>
  <si>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</si>
  <si>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</si>
  <si>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</si>
  <si>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</si>
  <si>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</si>
  <si>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</si>
  <si>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</si>
  <si>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</si>
  <si>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</si>
  <si>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</si>
  <si>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</si>
  <si>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</si>
  <si>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</si>
  <si>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</si>
  <si>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</si>
  <si>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</si>
  <si>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</si>
  <si>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</si>
  <si>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</si>
  <si>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</si>
  <si>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</si>
  <si>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</si>
  <si>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</si>
  <si>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</si>
  <si>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</si>
  <si>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</si>
  <si>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</si>
  <si>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</si>
  <si>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</si>
  <si>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</si>
  <si>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</si>
  <si>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</si>
  <si>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</si>
  <si>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</si>
  <si>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</si>
  <si>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</si>
  <si>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</si>
  <si>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</si>
  <si>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</si>
  <si>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</si>
  <si>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</si>
  <si>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</si>
  <si>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</si>
  <si>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</si>
  <si>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</si>
  <si>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</si>
  <si>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</si>
  <si>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</si>
  <si>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</si>
  <si>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</si>
  <si>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</si>
  <si>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</si>
  <si>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</si>
  <si>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</si>
  <si>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</si>
  <si>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</si>
  <si>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</si>
  <si>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</si>
  <si>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</si>
  <si>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</si>
  <si>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</si>
  <si>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</si>
  <si>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</si>
  <si>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</si>
  <si>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</si>
  <si>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</si>
  <si>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</si>
  <si>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</si>
  <si>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</si>
  <si>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</si>
  <si>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</si>
  <si>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</si>
  <si>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</si>
  <si>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</si>
  <si>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</si>
  <si>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</si>
  <si>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</si>
  <si>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</si>
  <si>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</si>
  <si>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</si>
  <si>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</si>
  <si>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</si>
  <si>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</si>
  <si>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</si>
  <si>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</si>
  <si>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</si>
  <si>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</si>
  <si>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</si>
  <si>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</si>
  <si>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</si>
  <si>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</si>
  <si>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</si>
  <si>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</si>
  <si>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</si>
  <si>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</si>
  <si>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</si>
  <si>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</si>
  <si>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</si>
  <si>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</si>
  <si>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</si>
  <si>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</si>
  <si>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</si>
  <si>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</si>
  <si>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</si>
  <si>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</si>
  <si>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</si>
  <si>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</si>
  <si>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</si>
  <si>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</si>
  <si>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</si>
  <si>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</si>
  <si>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</si>
  <si>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</si>
  <si>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</si>
  <si>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</si>
  <si>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</si>
  <si>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</si>
  <si>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</si>
  <si>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</si>
  <si>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</si>
  <si>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</si>
  <si>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</si>
  <si>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</si>
  <si>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</si>
  <si>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</si>
  <si>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</si>
  <si>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</si>
  <si>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</si>
  <si>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</si>
  <si>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</si>
  <si>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</si>
  <si>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</si>
  <si>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</si>
  <si>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</si>
  <si>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</si>
  <si>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</si>
  <si>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</si>
  <si>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</si>
  <si>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</si>
  <si>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</si>
  <si>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</si>
  <si>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</si>
  <si>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</si>
  <si>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</si>
  <si>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</si>
  <si>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</si>
  <si>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</si>
  <si>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</si>
  <si>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</si>
  <si>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</si>
  <si>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</si>
  <si>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</si>
  <si>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</si>
  <si>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</si>
  <si>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</si>
  <si>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</si>
  <si>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</si>
  <si>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</si>
  <si>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</si>
  <si>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</si>
  <si>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</si>
  <si>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</si>
  <si>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</si>
  <si>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</si>
  <si>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</si>
  <si>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</si>
  <si>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</si>
  <si>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</si>
  <si>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</si>
  <si>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</si>
  <si>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</si>
  <si>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</si>
  <si>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</si>
  <si>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</si>
  <si>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</si>
  <si>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</si>
  <si>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</si>
  <si>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</si>
  <si>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</si>
  <si>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</si>
  <si>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</si>
  <si>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</si>
  <si>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</si>
  <si>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</si>
  <si>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</si>
  <si>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</si>
  <si>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</si>
  <si>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</si>
  <si>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</si>
  <si>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</si>
  <si>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</si>
  <si>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</si>
  <si>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</si>
  <si>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</si>
  <si>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</si>
  <si>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</si>
  <si>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</si>
  <si>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</si>
  <si>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</si>
  <si>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</si>
  <si>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</si>
  <si>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</si>
  <si>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</si>
  <si>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</si>
  <si>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</si>
  <si>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</si>
  <si>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</si>
  <si>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</si>
  <si>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</si>
  <si>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</si>
  <si>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</si>
  <si>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</si>
  <si>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</si>
  <si>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</si>
  <si>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</si>
  <si>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</si>
  <si>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</si>
  <si>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</si>
  <si>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</si>
  <si>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</si>
  <si>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</si>
  <si>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</si>
  <si>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</si>
  <si>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</si>
  <si>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</si>
  <si>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</si>
  <si>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</si>
  <si>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</si>
  <si>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</si>
  <si>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</si>
  <si>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</si>
  <si>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</si>
  <si>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</si>
  <si>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</si>
  <si>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</si>
  <si>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</si>
  <si>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</si>
  <si>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</si>
  <si>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</si>
  <si>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</si>
  <si>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</si>
  <si>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</si>
  <si>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</si>
  <si>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</si>
  <si>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평균필요량</t>
    <phoneticPr fontId="1" type="noConversion"/>
  </si>
  <si>
    <t>권장섭취량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</si>
  <si>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</si>
  <si>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</si>
  <si>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</si>
  <si>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</si>
  <si>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</si>
  <si>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</si>
  <si>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</si>
  <si>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</si>
  <si>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</si>
  <si>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</si>
  <si>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</si>
  <si>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</si>
  <si>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</si>
  <si>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</si>
  <si>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</si>
  <si>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</si>
  <si>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</si>
  <si>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</si>
  <si>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</si>
  <si>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</si>
  <si>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</si>
  <si>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</si>
  <si>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</si>
  <si>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</si>
  <si>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</si>
  <si>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</si>
  <si>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</si>
  <si>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</si>
  <si>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</si>
  <si>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</si>
  <si>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</si>
  <si>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미량 무기질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</si>
  <si>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</si>
  <si>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</si>
  <si>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</si>
  <si>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</si>
  <si>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</si>
  <si>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</si>
  <si>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</si>
  <si>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</si>
  <si>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</si>
  <si>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</si>
  <si>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</si>
  <si>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</si>
  <si>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</si>
  <si>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</si>
  <si>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</si>
  <si>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</si>
  <si>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</si>
  <si>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</si>
  <si>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</si>
  <si>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엽산(μg DFE/일)</t>
    <phoneticPr fontId="1" type="noConversion"/>
  </si>
  <si>
    <t>구리</t>
    <phoneticPr fontId="1" type="noConversion"/>
  </si>
  <si>
    <t>F</t>
  </si>
  <si>
    <t>염소</t>
    <phoneticPr fontId="1" type="noConversion"/>
  </si>
  <si>
    <t>(설문지 : FFQ 95문항 설문지, 사용자 : 한진숙, ID : H1901037)</t>
  </si>
  <si>
    <t>2021년 12월 28일 10:58:35</t>
  </si>
  <si>
    <t>H1901037</t>
  </si>
  <si>
    <t>한진숙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</si>
</sst>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86.341530000000006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08176"/>
        <c:axId val="537510920"/>
      </c:barChart>
      <c:catAx>
        <c:axId val="53750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10920"/>
        <c:crosses val="autoZero"/>
        <c:auto val="1"/>
        <c:lblAlgn val="ctr"/>
        <c:lblOffset val="100"/>
        <c:noMultiLvlLbl val="0"/>
      </c:catAx>
      <c:valAx>
        <c:axId val="537510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0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3.5246327000000002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7640"/>
        <c:axId val="537359208"/>
      </c:barChart>
      <c:catAx>
        <c:axId val="53735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9208"/>
        <c:crosses val="autoZero"/>
        <c:auto val="1"/>
        <c:lblAlgn val="ctr"/>
        <c:lblOffset val="100"/>
        <c:noMultiLvlLbl val="0"/>
      </c:catAx>
      <c:valAx>
        <c:axId val="53735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3.018068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645800"/>
        <c:axId val="520520248"/>
      </c:barChart>
      <c:catAx>
        <c:axId val="52064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520248"/>
        <c:crosses val="autoZero"/>
        <c:auto val="1"/>
        <c:lblAlgn val="ctr"/>
        <c:lblOffset val="100"/>
        <c:noMultiLvlLbl val="0"/>
      </c:catAx>
      <c:valAx>
        <c:axId val="52052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64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1305.8291999999999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2912"/>
        <c:axId val="616999776"/>
      </c:barChart>
      <c:catAx>
        <c:axId val="61700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9776"/>
        <c:crosses val="autoZero"/>
        <c:auto val="1"/>
        <c:lblAlgn val="ctr"/>
        <c:lblOffset val="100"/>
        <c:noMultiLvlLbl val="0"/>
      </c:catAx>
      <c:valAx>
        <c:axId val="6169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4181.3890000000001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3696"/>
        <c:axId val="617003304"/>
      </c:barChart>
      <c:catAx>
        <c:axId val="61700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3304"/>
        <c:crosses val="autoZero"/>
        <c:auto val="1"/>
        <c:lblAlgn val="ctr"/>
        <c:lblOffset val="100"/>
        <c:noMultiLvlLbl val="0"/>
      </c:catAx>
      <c:valAx>
        <c:axId val="617003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102.86608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0168"/>
        <c:axId val="617001344"/>
      </c:barChart>
      <c:catAx>
        <c:axId val="61700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1344"/>
        <c:crosses val="autoZero"/>
        <c:auto val="1"/>
        <c:lblAlgn val="ctr"/>
        <c:lblOffset val="100"/>
        <c:noMultiLvlLbl val="0"/>
      </c:catAx>
      <c:valAx>
        <c:axId val="6170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182.98806999999999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4088"/>
        <c:axId val="617000560"/>
      </c:barChart>
      <c:catAx>
        <c:axId val="617004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000560"/>
        <c:crosses val="autoZero"/>
        <c:auto val="1"/>
        <c:lblAlgn val="ctr"/>
        <c:lblOffset val="100"/>
        <c:noMultiLvlLbl val="0"/>
      </c:catAx>
      <c:valAx>
        <c:axId val="617000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4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13.993003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4480"/>
        <c:axId val="616998600"/>
      </c:barChart>
      <c:catAx>
        <c:axId val="61700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8600"/>
        <c:crosses val="autoZero"/>
        <c:auto val="1"/>
        <c:lblAlgn val="ctr"/>
        <c:lblOffset val="100"/>
        <c:noMultiLvlLbl val="0"/>
      </c:catAx>
      <c:valAx>
        <c:axId val="616998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1247.9143999999999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997032"/>
        <c:axId val="616997424"/>
      </c:barChart>
      <c:catAx>
        <c:axId val="61699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997424"/>
        <c:crosses val="autoZero"/>
        <c:auto val="1"/>
        <c:lblAlgn val="ctr"/>
        <c:lblOffset val="100"/>
        <c:noMultiLvlLbl val="0"/>
      </c:catAx>
      <c:valAx>
        <c:axId val="616997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99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9.2462080000000002E-2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001736"/>
        <c:axId val="639892680"/>
      </c:barChart>
      <c:catAx>
        <c:axId val="61700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2680"/>
        <c:crosses val="autoZero"/>
        <c:auto val="1"/>
        <c:lblAlgn val="ctr"/>
        <c:lblOffset val="100"/>
        <c:noMultiLvlLbl val="0"/>
      </c:catAx>
      <c:valAx>
        <c:axId val="63989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00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2.9633889999999998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0720"/>
        <c:axId val="639893464"/>
      </c:barChart>
      <c:catAx>
        <c:axId val="6398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3464"/>
        <c:crosses val="autoZero"/>
        <c:auto val="1"/>
        <c:lblAlgn val="ctr"/>
        <c:lblOffset val="100"/>
        <c:noMultiLvlLbl val="0"/>
      </c:catAx>
      <c:valAx>
        <c:axId val="639893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36.957859999999997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11704"/>
        <c:axId val="537513272"/>
      </c:barChart>
      <c:catAx>
        <c:axId val="53751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13272"/>
        <c:crosses val="autoZero"/>
        <c:auto val="1"/>
        <c:lblAlgn val="ctr"/>
        <c:lblOffset val="100"/>
        <c:noMultiLvlLbl val="0"/>
      </c:catAx>
      <c:valAx>
        <c:axId val="537513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1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796.6508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3072"/>
        <c:axId val="639896600"/>
      </c:barChart>
      <c:catAx>
        <c:axId val="63989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6600"/>
        <c:crosses val="autoZero"/>
        <c:auto val="1"/>
        <c:lblAlgn val="ctr"/>
        <c:lblOffset val="100"/>
        <c:noMultiLvlLbl val="0"/>
      </c:catAx>
      <c:valAx>
        <c:axId val="639896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80.502660000000006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5032"/>
        <c:axId val="639894640"/>
      </c:barChart>
      <c:catAx>
        <c:axId val="639895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4640"/>
        <c:crosses val="autoZero"/>
        <c:auto val="1"/>
        <c:lblAlgn val="ctr"/>
        <c:lblOffset val="100"/>
        <c:noMultiLvlLbl val="0"/>
      </c:catAx>
      <c:valAx>
        <c:axId val="63989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5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5.7530000000000001</c:v>
                </c:pt>
                <c:pt idx="1">
                  <c:v>21.384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9893856"/>
        <c:axId val="639891112"/>
      </c:barChart>
      <c:catAx>
        <c:axId val="63989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1112"/>
        <c:crosses val="autoZero"/>
        <c:auto val="1"/>
        <c:lblAlgn val="ctr"/>
        <c:lblOffset val="100"/>
        <c:noMultiLvlLbl val="0"/>
      </c:catAx>
      <c:valAx>
        <c:axId val="63989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14.146705000000001</c:v>
                </c:pt>
                <c:pt idx="1">
                  <c:v>17.753439</c:v>
                </c:pt>
                <c:pt idx="2">
                  <c:v>21.019217999999999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573.83965999999998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89936"/>
        <c:axId val="639890328"/>
      </c:barChart>
      <c:catAx>
        <c:axId val="63988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0328"/>
        <c:crosses val="autoZero"/>
        <c:auto val="1"/>
        <c:lblAlgn val="ctr"/>
        <c:lblOffset val="100"/>
        <c:noMultiLvlLbl val="0"/>
      </c:catAx>
      <c:valAx>
        <c:axId val="639890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8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26.084322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9891896"/>
        <c:axId val="639894248"/>
      </c:barChart>
      <c:catAx>
        <c:axId val="63989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9894248"/>
        <c:crosses val="autoZero"/>
        <c:auto val="1"/>
        <c:lblAlgn val="ctr"/>
        <c:lblOffset val="100"/>
        <c:noMultiLvlLbl val="0"/>
      </c:catAx>
      <c:valAx>
        <c:axId val="63989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989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67.888999999999996</c:v>
                </c:pt>
                <c:pt idx="1">
                  <c:v>13.476000000000001</c:v>
                </c:pt>
                <c:pt idx="2">
                  <c:v>18.635000000000002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89859760"/>
        <c:axId val="689861328"/>
      </c:barChart>
      <c:catAx>
        <c:axId val="68985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1328"/>
        <c:crosses val="autoZero"/>
        <c:auto val="1"/>
        <c:lblAlgn val="ctr"/>
        <c:lblOffset val="100"/>
        <c:noMultiLvlLbl val="0"/>
      </c:catAx>
      <c:valAx>
        <c:axId val="68986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2141.2150000000001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2504"/>
        <c:axId val="689861720"/>
      </c:barChart>
      <c:catAx>
        <c:axId val="68986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1720"/>
        <c:crosses val="autoZero"/>
        <c:auto val="1"/>
        <c:lblAlgn val="ctr"/>
        <c:lblOffset val="100"/>
        <c:noMultiLvlLbl val="0"/>
      </c:catAx>
      <c:valAx>
        <c:axId val="689861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184.21626000000001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4072"/>
        <c:axId val="689862112"/>
      </c:barChart>
      <c:catAx>
        <c:axId val="68986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2112"/>
        <c:crosses val="autoZero"/>
        <c:auto val="1"/>
        <c:lblAlgn val="ctr"/>
        <c:lblOffset val="100"/>
        <c:noMultiLvlLbl val="0"/>
      </c:catAx>
      <c:valAx>
        <c:axId val="689862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617.40859999999998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62896"/>
        <c:axId val="689863288"/>
      </c:barChart>
      <c:catAx>
        <c:axId val="68986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3288"/>
        <c:crosses val="autoZero"/>
        <c:auto val="1"/>
        <c:lblAlgn val="ctr"/>
        <c:lblOffset val="100"/>
        <c:noMultiLvlLbl val="0"/>
      </c:catAx>
      <c:valAx>
        <c:axId val="68986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6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3.0101233000000001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506216"/>
        <c:axId val="537507392"/>
      </c:barChart>
      <c:catAx>
        <c:axId val="53750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507392"/>
        <c:crosses val="autoZero"/>
        <c:auto val="1"/>
        <c:lblAlgn val="ctr"/>
        <c:lblOffset val="100"/>
        <c:noMultiLvlLbl val="0"/>
      </c:catAx>
      <c:valAx>
        <c:axId val="53750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50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6681.0923000000003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6624"/>
        <c:axId val="689858192"/>
      </c:barChart>
      <c:catAx>
        <c:axId val="6898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58192"/>
        <c:crosses val="autoZero"/>
        <c:auto val="1"/>
        <c:lblAlgn val="ctr"/>
        <c:lblOffset val="100"/>
        <c:noMultiLvlLbl val="0"/>
      </c:catAx>
      <c:valAx>
        <c:axId val="689858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23.597193000000001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8584"/>
        <c:axId val="689860936"/>
      </c:barChart>
      <c:catAx>
        <c:axId val="68985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860936"/>
        <c:crosses val="autoZero"/>
        <c:auto val="1"/>
        <c:lblAlgn val="ctr"/>
        <c:lblOffset val="100"/>
        <c:noMultiLvlLbl val="0"/>
      </c:catAx>
      <c:valAx>
        <c:axId val="68986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2.285453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9859368"/>
        <c:axId val="689658112"/>
      </c:barChart>
      <c:catAx>
        <c:axId val="68985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9658112"/>
        <c:crosses val="autoZero"/>
        <c:auto val="1"/>
        <c:lblAlgn val="ctr"/>
        <c:lblOffset val="100"/>
        <c:noMultiLvlLbl val="0"/>
      </c:catAx>
      <c:valAx>
        <c:axId val="68965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985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313.94830000000002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8032"/>
        <c:axId val="537354504"/>
      </c:barChart>
      <c:catAx>
        <c:axId val="53735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504"/>
        <c:crosses val="autoZero"/>
        <c:auto val="1"/>
        <c:lblAlgn val="ctr"/>
        <c:lblOffset val="100"/>
        <c:noMultiLvlLbl val="0"/>
      </c:catAx>
      <c:valAx>
        <c:axId val="53735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1.6918253000000001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60776"/>
        <c:axId val="537356072"/>
      </c:barChart>
      <c:catAx>
        <c:axId val="53736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6072"/>
        <c:crosses val="autoZero"/>
        <c:auto val="1"/>
        <c:lblAlgn val="ctr"/>
        <c:lblOffset val="100"/>
        <c:noMultiLvlLbl val="0"/>
      </c:catAx>
      <c:valAx>
        <c:axId val="537356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6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18.369752999999999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3720"/>
        <c:axId val="537359600"/>
      </c:barChart>
      <c:catAx>
        <c:axId val="53735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9600"/>
        <c:crosses val="autoZero"/>
        <c:auto val="1"/>
        <c:lblAlgn val="ctr"/>
        <c:lblOffset val="100"/>
        <c:noMultiLvlLbl val="0"/>
      </c:catAx>
      <c:valAx>
        <c:axId val="53735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2.285453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6464"/>
        <c:axId val="537354112"/>
      </c:barChart>
      <c:catAx>
        <c:axId val="537356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112"/>
        <c:crosses val="autoZero"/>
        <c:auto val="1"/>
        <c:lblAlgn val="ctr"/>
        <c:lblOffset val="100"/>
        <c:noMultiLvlLbl val="0"/>
      </c:catAx>
      <c:valAx>
        <c:axId val="537354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636.35950000000003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60384"/>
        <c:axId val="537355680"/>
      </c:barChart>
      <c:catAx>
        <c:axId val="537360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5680"/>
        <c:crosses val="autoZero"/>
        <c:auto val="1"/>
        <c:lblAlgn val="ctr"/>
        <c:lblOffset val="100"/>
        <c:noMultiLvlLbl val="0"/>
      </c:catAx>
      <c:valAx>
        <c:axId val="537355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6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17.331966000000001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356856"/>
        <c:axId val="537354896"/>
      </c:barChart>
      <c:catAx>
        <c:axId val="53735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354896"/>
        <c:crosses val="autoZero"/>
        <c:auto val="1"/>
        <c:lblAlgn val="ctr"/>
        <c:lblOffset val="100"/>
        <c:noMultiLvlLbl val="0"/>
      </c:catAx>
      <c:valAx>
        <c:axId val="537354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35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한진숙, ID : H1901037)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28일 10:58:35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2141.2150000000001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86.341530000000006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36.957859999999997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67.888999999999996</v>
      </c>
      <c r="G8" s="59">
        <f>'DRIs DATA 입력'!G8</f>
        <v>13.476000000000001</v>
      </c>
      <c r="H8" s="59">
        <f>'DRIs DATA 입력'!H8</f>
        <v>18.635000000000002</v>
      </c>
      <c r="I8" s="46"/>
      <c r="J8" s="59" t="s">
        <v>216</v>
      </c>
      <c r="K8" s="59">
        <f>'DRIs DATA 입력'!K8</f>
        <v>5.7530000000000001</v>
      </c>
      <c r="L8" s="59">
        <f>'DRIs DATA 입력'!L8</f>
        <v>21.384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573.83965999999998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26.084322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3.0101233000000001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313.94830000000002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184.21626000000001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2.1677377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1.6918253000000001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18.369752999999999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2.285453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636.35950000000003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17.331966000000001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3.5246327000000002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3.018068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617.40859999999998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1305.8291999999999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6681.0923000000003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4181.3890000000001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102.86608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182.98806999999999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23.597193000000001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13.993003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1247.9143999999999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9.2462080000000002E-2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2.9633889999999998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796.6508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80.502660000000006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313</v>
      </c>
      <c r="B1" s="61" t="s">
        <v>333</v>
      </c>
      <c r="G1" s="62" t="s">
        <v>314</v>
      </c>
      <c r="H1" s="61" t="s">
        <v>334</v>
      </c>
    </row>
    <row r="3" spans="1:27" x14ac:dyDescent="0.3">
      <c r="A3" s="71" t="s">
        <v>298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315</v>
      </c>
      <c r="B4" s="69"/>
      <c r="C4" s="69"/>
      <c r="E4" s="66" t="s">
        <v>316</v>
      </c>
      <c r="F4" s="67"/>
      <c r="G4" s="67"/>
      <c r="H4" s="68"/>
      <c r="J4" s="66" t="s">
        <v>317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318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299</v>
      </c>
      <c r="E5" s="65"/>
      <c r="F5" s="65" t="s">
        <v>50</v>
      </c>
      <c r="G5" s="65" t="s">
        <v>320</v>
      </c>
      <c r="H5" s="65" t="s">
        <v>46</v>
      </c>
      <c r="J5" s="65"/>
      <c r="K5" s="65" t="s">
        <v>321</v>
      </c>
      <c r="L5" s="65" t="s">
        <v>322</v>
      </c>
      <c r="N5" s="65"/>
      <c r="O5" s="65" t="s">
        <v>276</v>
      </c>
      <c r="P5" s="65" t="s">
        <v>277</v>
      </c>
      <c r="Q5" s="65" t="s">
        <v>300</v>
      </c>
      <c r="R5" s="65" t="s">
        <v>301</v>
      </c>
      <c r="S5" s="65" t="s">
        <v>299</v>
      </c>
      <c r="U5" s="65"/>
      <c r="V5" s="65" t="s">
        <v>276</v>
      </c>
      <c r="W5" s="65" t="s">
        <v>277</v>
      </c>
      <c r="X5" s="65" t="s">
        <v>300</v>
      </c>
      <c r="Y5" s="65" t="s">
        <v>301</v>
      </c>
      <c r="Z5" s="65" t="s">
        <v>299</v>
      </c>
    </row>
    <row r="6" spans="1:27" x14ac:dyDescent="0.3">
      <c r="A6" s="65" t="s">
        <v>315</v>
      </c>
      <c r="B6" s="65">
        <v>1800</v>
      </c>
      <c r="C6" s="65">
        <v>2141.2150000000001</v>
      </c>
      <c r="E6" s="65" t="s">
        <v>323</v>
      </c>
      <c r="F6" s="65">
        <v>55</v>
      </c>
      <c r="G6" s="65">
        <v>15</v>
      </c>
      <c r="H6" s="65">
        <v>7</v>
      </c>
      <c r="J6" s="65" t="s">
        <v>323</v>
      </c>
      <c r="K6" s="65">
        <v>0.1</v>
      </c>
      <c r="L6" s="65">
        <v>4</v>
      </c>
      <c r="N6" s="65" t="s">
        <v>324</v>
      </c>
      <c r="O6" s="65">
        <v>40</v>
      </c>
      <c r="P6" s="65">
        <v>50</v>
      </c>
      <c r="Q6" s="65">
        <v>0</v>
      </c>
      <c r="R6" s="65">
        <v>0</v>
      </c>
      <c r="S6" s="65">
        <v>86.341530000000006</v>
      </c>
      <c r="U6" s="65" t="s">
        <v>325</v>
      </c>
      <c r="V6" s="65">
        <v>0</v>
      </c>
      <c r="W6" s="65">
        <v>0</v>
      </c>
      <c r="X6" s="65">
        <v>20</v>
      </c>
      <c r="Y6" s="65">
        <v>0</v>
      </c>
      <c r="Z6" s="65">
        <v>36.957859999999997</v>
      </c>
    </row>
    <row r="7" spans="1:27" x14ac:dyDescent="0.3">
      <c r="E7" s="65" t="s">
        <v>326</v>
      </c>
      <c r="F7" s="65">
        <v>65</v>
      </c>
      <c r="G7" s="65">
        <v>30</v>
      </c>
      <c r="H7" s="65">
        <v>20</v>
      </c>
      <c r="J7" s="65" t="s">
        <v>326</v>
      </c>
      <c r="K7" s="65">
        <v>1</v>
      </c>
      <c r="L7" s="65">
        <v>10</v>
      </c>
    </row>
    <row r="8" spans="1:27" x14ac:dyDescent="0.3">
      <c r="E8" s="65" t="s">
        <v>327</v>
      </c>
      <c r="F8" s="65">
        <v>67.888999999999996</v>
      </c>
      <c r="G8" s="65">
        <v>13.476000000000001</v>
      </c>
      <c r="H8" s="65">
        <v>18.635000000000002</v>
      </c>
      <c r="J8" s="65" t="s">
        <v>327</v>
      </c>
      <c r="K8" s="65">
        <v>5.7530000000000001</v>
      </c>
      <c r="L8" s="65">
        <v>21.384</v>
      </c>
    </row>
    <row r="13" spans="1:27" x14ac:dyDescent="0.3">
      <c r="A13" s="70" t="s">
        <v>328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302</v>
      </c>
      <c r="B14" s="69"/>
      <c r="C14" s="69"/>
      <c r="D14" s="69"/>
      <c r="E14" s="69"/>
      <c r="F14" s="69"/>
      <c r="H14" s="69" t="s">
        <v>303</v>
      </c>
      <c r="I14" s="69"/>
      <c r="J14" s="69"/>
      <c r="K14" s="69"/>
      <c r="L14" s="69"/>
      <c r="M14" s="69"/>
      <c r="O14" s="69" t="s">
        <v>278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276</v>
      </c>
      <c r="C15" s="65" t="s">
        <v>277</v>
      </c>
      <c r="D15" s="65" t="s">
        <v>300</v>
      </c>
      <c r="E15" s="65" t="s">
        <v>301</v>
      </c>
      <c r="F15" s="65" t="s">
        <v>299</v>
      </c>
      <c r="H15" s="65"/>
      <c r="I15" s="65" t="s">
        <v>276</v>
      </c>
      <c r="J15" s="65" t="s">
        <v>277</v>
      </c>
      <c r="K15" s="65" t="s">
        <v>300</v>
      </c>
      <c r="L15" s="65" t="s">
        <v>301</v>
      </c>
      <c r="M15" s="65" t="s">
        <v>299</v>
      </c>
      <c r="O15" s="65"/>
      <c r="P15" s="65" t="s">
        <v>276</v>
      </c>
      <c r="Q15" s="65" t="s">
        <v>277</v>
      </c>
      <c r="R15" s="65" t="s">
        <v>300</v>
      </c>
      <c r="S15" s="65" t="s">
        <v>301</v>
      </c>
      <c r="T15" s="65" t="s">
        <v>299</v>
      </c>
      <c r="V15" s="65"/>
      <c r="W15" s="65" t="s">
        <v>276</v>
      </c>
      <c r="X15" s="65" t="s">
        <v>277</v>
      </c>
      <c r="Y15" s="65" t="s">
        <v>300</v>
      </c>
      <c r="Z15" s="65" t="s">
        <v>301</v>
      </c>
      <c r="AA15" s="65" t="s">
        <v>299</v>
      </c>
    </row>
    <row r="16" spans="1:27" x14ac:dyDescent="0.3">
      <c r="A16" s="65" t="s">
        <v>305</v>
      </c>
      <c r="B16" s="65">
        <v>430</v>
      </c>
      <c r="C16" s="65">
        <v>600</v>
      </c>
      <c r="D16" s="65">
        <v>0</v>
      </c>
      <c r="E16" s="65">
        <v>3000</v>
      </c>
      <c r="F16" s="65">
        <v>573.83965999999998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26.084322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3.0101233000000001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313.94830000000002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279</v>
      </c>
      <c r="B24" s="69"/>
      <c r="C24" s="69"/>
      <c r="D24" s="69"/>
      <c r="E24" s="69"/>
      <c r="F24" s="69"/>
      <c r="H24" s="69" t="s">
        <v>280</v>
      </c>
      <c r="I24" s="69"/>
      <c r="J24" s="69"/>
      <c r="K24" s="69"/>
      <c r="L24" s="69"/>
      <c r="M24" s="69"/>
      <c r="O24" s="69" t="s">
        <v>307</v>
      </c>
      <c r="P24" s="69"/>
      <c r="Q24" s="69"/>
      <c r="R24" s="69"/>
      <c r="S24" s="69"/>
      <c r="T24" s="69"/>
      <c r="V24" s="69" t="s">
        <v>281</v>
      </c>
      <c r="W24" s="69"/>
      <c r="X24" s="69"/>
      <c r="Y24" s="69"/>
      <c r="Z24" s="69"/>
      <c r="AA24" s="69"/>
      <c r="AC24" s="69" t="s">
        <v>282</v>
      </c>
      <c r="AD24" s="69"/>
      <c r="AE24" s="69"/>
      <c r="AF24" s="69"/>
      <c r="AG24" s="69"/>
      <c r="AH24" s="69"/>
      <c r="AJ24" s="69" t="s">
        <v>283</v>
      </c>
      <c r="AK24" s="69"/>
      <c r="AL24" s="69"/>
      <c r="AM24" s="69"/>
      <c r="AN24" s="69"/>
      <c r="AO24" s="69"/>
      <c r="AQ24" s="69" t="s">
        <v>284</v>
      </c>
      <c r="AR24" s="69"/>
      <c r="AS24" s="69"/>
      <c r="AT24" s="69"/>
      <c r="AU24" s="69"/>
      <c r="AV24" s="69"/>
      <c r="AX24" s="69" t="s">
        <v>308</v>
      </c>
      <c r="AY24" s="69"/>
      <c r="AZ24" s="69"/>
      <c r="BA24" s="69"/>
      <c r="BB24" s="69"/>
      <c r="BC24" s="69"/>
      <c r="BE24" s="69" t="s">
        <v>285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276</v>
      </c>
      <c r="C25" s="65" t="s">
        <v>277</v>
      </c>
      <c r="D25" s="65" t="s">
        <v>300</v>
      </c>
      <c r="E25" s="65" t="s">
        <v>301</v>
      </c>
      <c r="F25" s="65" t="s">
        <v>299</v>
      </c>
      <c r="H25" s="65"/>
      <c r="I25" s="65" t="s">
        <v>276</v>
      </c>
      <c r="J25" s="65" t="s">
        <v>277</v>
      </c>
      <c r="K25" s="65" t="s">
        <v>300</v>
      </c>
      <c r="L25" s="65" t="s">
        <v>301</v>
      </c>
      <c r="M25" s="65" t="s">
        <v>299</v>
      </c>
      <c r="O25" s="65"/>
      <c r="P25" s="65" t="s">
        <v>276</v>
      </c>
      <c r="Q25" s="65" t="s">
        <v>277</v>
      </c>
      <c r="R25" s="65" t="s">
        <v>300</v>
      </c>
      <c r="S25" s="65" t="s">
        <v>301</v>
      </c>
      <c r="T25" s="65" t="s">
        <v>299</v>
      </c>
      <c r="V25" s="65"/>
      <c r="W25" s="65" t="s">
        <v>276</v>
      </c>
      <c r="X25" s="65" t="s">
        <v>277</v>
      </c>
      <c r="Y25" s="65" t="s">
        <v>300</v>
      </c>
      <c r="Z25" s="65" t="s">
        <v>301</v>
      </c>
      <c r="AA25" s="65" t="s">
        <v>299</v>
      </c>
      <c r="AC25" s="65"/>
      <c r="AD25" s="65" t="s">
        <v>276</v>
      </c>
      <c r="AE25" s="65" t="s">
        <v>277</v>
      </c>
      <c r="AF25" s="65" t="s">
        <v>300</v>
      </c>
      <c r="AG25" s="65" t="s">
        <v>301</v>
      </c>
      <c r="AH25" s="65" t="s">
        <v>299</v>
      </c>
      <c r="AJ25" s="65"/>
      <c r="AK25" s="65" t="s">
        <v>276</v>
      </c>
      <c r="AL25" s="65" t="s">
        <v>277</v>
      </c>
      <c r="AM25" s="65" t="s">
        <v>300</v>
      </c>
      <c r="AN25" s="65" t="s">
        <v>301</v>
      </c>
      <c r="AO25" s="65" t="s">
        <v>299</v>
      </c>
      <c r="AQ25" s="65"/>
      <c r="AR25" s="65" t="s">
        <v>276</v>
      </c>
      <c r="AS25" s="65" t="s">
        <v>277</v>
      </c>
      <c r="AT25" s="65" t="s">
        <v>300</v>
      </c>
      <c r="AU25" s="65" t="s">
        <v>301</v>
      </c>
      <c r="AV25" s="65" t="s">
        <v>299</v>
      </c>
      <c r="AX25" s="65"/>
      <c r="AY25" s="65" t="s">
        <v>276</v>
      </c>
      <c r="AZ25" s="65" t="s">
        <v>277</v>
      </c>
      <c r="BA25" s="65" t="s">
        <v>300</v>
      </c>
      <c r="BB25" s="65" t="s">
        <v>301</v>
      </c>
      <c r="BC25" s="65" t="s">
        <v>299</v>
      </c>
      <c r="BE25" s="65"/>
      <c r="BF25" s="65" t="s">
        <v>276</v>
      </c>
      <c r="BG25" s="65" t="s">
        <v>277</v>
      </c>
      <c r="BH25" s="65" t="s">
        <v>300</v>
      </c>
      <c r="BI25" s="65" t="s">
        <v>301</v>
      </c>
      <c r="BJ25" s="65" t="s">
        <v>299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184.21626000000001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2.1677377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1.6918253000000001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18.369752999999999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2.285453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636.35950000000003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17.331966000000001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3.5246327000000002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3.018068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287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332</v>
      </c>
      <c r="AD34" s="69"/>
      <c r="AE34" s="69"/>
      <c r="AF34" s="69"/>
      <c r="AG34" s="69"/>
      <c r="AH34" s="69"/>
      <c r="AJ34" s="69" t="s">
        <v>289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276</v>
      </c>
      <c r="C35" s="65" t="s">
        <v>277</v>
      </c>
      <c r="D35" s="65" t="s">
        <v>300</v>
      </c>
      <c r="E35" s="65" t="s">
        <v>301</v>
      </c>
      <c r="F35" s="65" t="s">
        <v>299</v>
      </c>
      <c r="H35" s="65"/>
      <c r="I35" s="65" t="s">
        <v>276</v>
      </c>
      <c r="J35" s="65" t="s">
        <v>277</v>
      </c>
      <c r="K35" s="65" t="s">
        <v>300</v>
      </c>
      <c r="L35" s="65" t="s">
        <v>301</v>
      </c>
      <c r="M35" s="65" t="s">
        <v>299</v>
      </c>
      <c r="O35" s="65"/>
      <c r="P35" s="65" t="s">
        <v>276</v>
      </c>
      <c r="Q35" s="65" t="s">
        <v>277</v>
      </c>
      <c r="R35" s="65" t="s">
        <v>300</v>
      </c>
      <c r="S35" s="65" t="s">
        <v>301</v>
      </c>
      <c r="T35" s="65" t="s">
        <v>299</v>
      </c>
      <c r="V35" s="65"/>
      <c r="W35" s="65" t="s">
        <v>276</v>
      </c>
      <c r="X35" s="65" t="s">
        <v>277</v>
      </c>
      <c r="Y35" s="65" t="s">
        <v>300</v>
      </c>
      <c r="Z35" s="65" t="s">
        <v>301</v>
      </c>
      <c r="AA35" s="65" t="s">
        <v>299</v>
      </c>
      <c r="AC35" s="65"/>
      <c r="AD35" s="65" t="s">
        <v>276</v>
      </c>
      <c r="AE35" s="65" t="s">
        <v>277</v>
      </c>
      <c r="AF35" s="65" t="s">
        <v>300</v>
      </c>
      <c r="AG35" s="65" t="s">
        <v>301</v>
      </c>
      <c r="AH35" s="65" t="s">
        <v>299</v>
      </c>
      <c r="AJ35" s="65"/>
      <c r="AK35" s="65" t="s">
        <v>276</v>
      </c>
      <c r="AL35" s="65" t="s">
        <v>277</v>
      </c>
      <c r="AM35" s="65" t="s">
        <v>300</v>
      </c>
      <c r="AN35" s="65" t="s">
        <v>301</v>
      </c>
      <c r="AO35" s="65" t="s">
        <v>299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617.40859999999998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1305.8291999999999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6681.0923000000003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4181.3890000000001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102.86608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182.98806999999999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290</v>
      </c>
      <c r="B44" s="69"/>
      <c r="C44" s="69"/>
      <c r="D44" s="69"/>
      <c r="E44" s="69"/>
      <c r="F44" s="69"/>
      <c r="H44" s="69" t="s">
        <v>291</v>
      </c>
      <c r="I44" s="69"/>
      <c r="J44" s="69"/>
      <c r="K44" s="69"/>
      <c r="L44" s="69"/>
      <c r="M44" s="69"/>
      <c r="O44" s="69" t="s">
        <v>330</v>
      </c>
      <c r="P44" s="69"/>
      <c r="Q44" s="69"/>
      <c r="R44" s="69"/>
      <c r="S44" s="69"/>
      <c r="T44" s="69"/>
      <c r="V44" s="69" t="s">
        <v>310</v>
      </c>
      <c r="W44" s="69"/>
      <c r="X44" s="69"/>
      <c r="Y44" s="69"/>
      <c r="Z44" s="69"/>
      <c r="AA44" s="69"/>
      <c r="AC44" s="69" t="s">
        <v>292</v>
      </c>
      <c r="AD44" s="69"/>
      <c r="AE44" s="69"/>
      <c r="AF44" s="69"/>
      <c r="AG44" s="69"/>
      <c r="AH44" s="69"/>
      <c r="AJ44" s="69" t="s">
        <v>293</v>
      </c>
      <c r="AK44" s="69"/>
      <c r="AL44" s="69"/>
      <c r="AM44" s="69"/>
      <c r="AN44" s="69"/>
      <c r="AO44" s="69"/>
      <c r="AQ44" s="69" t="s">
        <v>294</v>
      </c>
      <c r="AR44" s="69"/>
      <c r="AS44" s="69"/>
      <c r="AT44" s="69"/>
      <c r="AU44" s="69"/>
      <c r="AV44" s="69"/>
      <c r="AX44" s="69" t="s">
        <v>295</v>
      </c>
      <c r="AY44" s="69"/>
      <c r="AZ44" s="69"/>
      <c r="BA44" s="69"/>
      <c r="BB44" s="69"/>
      <c r="BC44" s="69"/>
      <c r="BE44" s="69" t="s">
        <v>311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276</v>
      </c>
      <c r="C45" s="65" t="s">
        <v>277</v>
      </c>
      <c r="D45" s="65" t="s">
        <v>300</v>
      </c>
      <c r="E45" s="65" t="s">
        <v>301</v>
      </c>
      <c r="F45" s="65" t="s">
        <v>299</v>
      </c>
      <c r="H45" s="65"/>
      <c r="I45" s="65" t="s">
        <v>276</v>
      </c>
      <c r="J45" s="65" t="s">
        <v>277</v>
      </c>
      <c r="K45" s="65" t="s">
        <v>300</v>
      </c>
      <c r="L45" s="65" t="s">
        <v>301</v>
      </c>
      <c r="M45" s="65" t="s">
        <v>299</v>
      </c>
      <c r="O45" s="65"/>
      <c r="P45" s="65" t="s">
        <v>276</v>
      </c>
      <c r="Q45" s="65" t="s">
        <v>277</v>
      </c>
      <c r="R45" s="65" t="s">
        <v>300</v>
      </c>
      <c r="S45" s="65" t="s">
        <v>301</v>
      </c>
      <c r="T45" s="65" t="s">
        <v>299</v>
      </c>
      <c r="V45" s="65"/>
      <c r="W45" s="65" t="s">
        <v>276</v>
      </c>
      <c r="X45" s="65" t="s">
        <v>277</v>
      </c>
      <c r="Y45" s="65" t="s">
        <v>300</v>
      </c>
      <c r="Z45" s="65" t="s">
        <v>301</v>
      </c>
      <c r="AA45" s="65" t="s">
        <v>299</v>
      </c>
      <c r="AC45" s="65"/>
      <c r="AD45" s="65" t="s">
        <v>276</v>
      </c>
      <c r="AE45" s="65" t="s">
        <v>277</v>
      </c>
      <c r="AF45" s="65" t="s">
        <v>300</v>
      </c>
      <c r="AG45" s="65" t="s">
        <v>301</v>
      </c>
      <c r="AH45" s="65" t="s">
        <v>299</v>
      </c>
      <c r="AJ45" s="65"/>
      <c r="AK45" s="65" t="s">
        <v>276</v>
      </c>
      <c r="AL45" s="65" t="s">
        <v>277</v>
      </c>
      <c r="AM45" s="65" t="s">
        <v>300</v>
      </c>
      <c r="AN45" s="65" t="s">
        <v>301</v>
      </c>
      <c r="AO45" s="65" t="s">
        <v>299</v>
      </c>
      <c r="AQ45" s="65"/>
      <c r="AR45" s="65" t="s">
        <v>276</v>
      </c>
      <c r="AS45" s="65" t="s">
        <v>277</v>
      </c>
      <c r="AT45" s="65" t="s">
        <v>300</v>
      </c>
      <c r="AU45" s="65" t="s">
        <v>301</v>
      </c>
      <c r="AV45" s="65" t="s">
        <v>299</v>
      </c>
      <c r="AX45" s="65"/>
      <c r="AY45" s="65" t="s">
        <v>276</v>
      </c>
      <c r="AZ45" s="65" t="s">
        <v>277</v>
      </c>
      <c r="BA45" s="65" t="s">
        <v>300</v>
      </c>
      <c r="BB45" s="65" t="s">
        <v>301</v>
      </c>
      <c r="BC45" s="65" t="s">
        <v>299</v>
      </c>
      <c r="BE45" s="65"/>
      <c r="BF45" s="65" t="s">
        <v>276</v>
      </c>
      <c r="BG45" s="65" t="s">
        <v>277</v>
      </c>
      <c r="BH45" s="65" t="s">
        <v>300</v>
      </c>
      <c r="BI45" s="65" t="s">
        <v>301</v>
      </c>
      <c r="BJ45" s="65" t="s">
        <v>299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23.597193000000001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13.993003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1247.9143999999999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9.2462080000000002E-2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2.9633889999999998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796.6508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80.502660000000006</v>
      </c>
      <c r="AX46" s="65" t="s">
        <v>296</v>
      </c>
      <c r="AY46" s="65"/>
      <c r="AZ46" s="65"/>
      <c r="BA46" s="65"/>
      <c r="BB46" s="65"/>
      <c r="BC46" s="65"/>
      <c r="BE46" s="65" t="s">
        <v>297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1" sqref="H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56</v>
      </c>
      <c r="E2" s="61">
        <v>2141.2150000000001</v>
      </c>
      <c r="F2" s="61">
        <v>314.54865000000001</v>
      </c>
      <c r="G2" s="61">
        <v>62.437645000000003</v>
      </c>
      <c r="H2" s="61">
        <v>38.995407</v>
      </c>
      <c r="I2" s="61">
        <v>23.442238</v>
      </c>
      <c r="J2" s="61">
        <v>86.341530000000006</v>
      </c>
      <c r="K2" s="61">
        <v>42.710070000000002</v>
      </c>
      <c r="L2" s="61">
        <v>43.631459999999997</v>
      </c>
      <c r="M2" s="61">
        <v>36.957859999999997</v>
      </c>
      <c r="N2" s="61">
        <v>6.4428882999999999</v>
      </c>
      <c r="O2" s="61">
        <v>22.137688000000001</v>
      </c>
      <c r="P2" s="61">
        <v>1333.9637</v>
      </c>
      <c r="Q2" s="61">
        <v>31.060759999999998</v>
      </c>
      <c r="R2" s="61">
        <v>573.83965999999998</v>
      </c>
      <c r="S2" s="61">
        <v>99.525480000000002</v>
      </c>
      <c r="T2" s="61">
        <v>5691.77</v>
      </c>
      <c r="U2" s="61">
        <v>3.0101233000000001</v>
      </c>
      <c r="V2" s="61">
        <v>26.084322</v>
      </c>
      <c r="W2" s="61">
        <v>313.94830000000002</v>
      </c>
      <c r="X2" s="61">
        <v>184.21626000000001</v>
      </c>
      <c r="Y2" s="61">
        <v>2.1677377</v>
      </c>
      <c r="Z2" s="61">
        <v>1.6918253000000001</v>
      </c>
      <c r="AA2" s="61">
        <v>18.369752999999999</v>
      </c>
      <c r="AB2" s="61">
        <v>2.285453</v>
      </c>
      <c r="AC2" s="61">
        <v>636.35950000000003</v>
      </c>
      <c r="AD2" s="61">
        <v>17.331966000000001</v>
      </c>
      <c r="AE2" s="61">
        <v>3.5246327000000002</v>
      </c>
      <c r="AF2" s="61">
        <v>3.018068</v>
      </c>
      <c r="AG2" s="61">
        <v>617.40859999999998</v>
      </c>
      <c r="AH2" s="61">
        <v>388.62630000000001</v>
      </c>
      <c r="AI2" s="61">
        <v>228.78232</v>
      </c>
      <c r="AJ2" s="61">
        <v>1305.8291999999999</v>
      </c>
      <c r="AK2" s="61">
        <v>6681.0923000000003</v>
      </c>
      <c r="AL2" s="61">
        <v>102.86608</v>
      </c>
      <c r="AM2" s="61">
        <v>4181.3890000000001</v>
      </c>
      <c r="AN2" s="61">
        <v>182.98806999999999</v>
      </c>
      <c r="AO2" s="61">
        <v>23.597193000000001</v>
      </c>
      <c r="AP2" s="61">
        <v>15.553482000000001</v>
      </c>
      <c r="AQ2" s="61">
        <v>8.0437110000000001</v>
      </c>
      <c r="AR2" s="61">
        <v>13.993003</v>
      </c>
      <c r="AS2" s="61">
        <v>1247.9143999999999</v>
      </c>
      <c r="AT2" s="61">
        <v>9.2462080000000002E-2</v>
      </c>
      <c r="AU2" s="61">
        <v>2.9633889999999998</v>
      </c>
      <c r="AV2" s="61">
        <v>796.6508</v>
      </c>
      <c r="AW2" s="61">
        <v>80.502660000000006</v>
      </c>
      <c r="AX2" s="61">
        <v>0.12905164</v>
      </c>
      <c r="AY2" s="61">
        <v>1.69828</v>
      </c>
      <c r="AZ2" s="61">
        <v>379.35696000000002</v>
      </c>
      <c r="BA2" s="61">
        <v>52.936245</v>
      </c>
      <c r="BB2" s="61">
        <v>14.146705000000001</v>
      </c>
      <c r="BC2" s="61">
        <v>17.753439</v>
      </c>
      <c r="BD2" s="61">
        <v>21.019217999999999</v>
      </c>
      <c r="BE2" s="61">
        <v>1.4263254000000001</v>
      </c>
      <c r="BF2" s="61">
        <v>8.6054849999999998</v>
      </c>
      <c r="BG2" s="61">
        <v>2.7754896000000001E-3</v>
      </c>
      <c r="BH2" s="61">
        <v>8.6692920000000003E-3</v>
      </c>
      <c r="BI2" s="61">
        <v>1.0801378E-2</v>
      </c>
      <c r="BJ2" s="61">
        <v>9.2064460000000001E-2</v>
      </c>
      <c r="BK2" s="61">
        <v>2.1349920000000001E-4</v>
      </c>
      <c r="BL2" s="61">
        <v>0.44384669999999998</v>
      </c>
      <c r="BM2" s="61">
        <v>3.0346250000000001</v>
      </c>
      <c r="BN2" s="61">
        <v>0.74765890000000002</v>
      </c>
      <c r="BO2" s="61">
        <v>57.907380000000003</v>
      </c>
      <c r="BP2" s="61">
        <v>8.075723</v>
      </c>
      <c r="BQ2" s="61">
        <v>18.022738</v>
      </c>
      <c r="BR2" s="61">
        <v>75.293729999999996</v>
      </c>
      <c r="BS2" s="61">
        <v>49.372709999999998</v>
      </c>
      <c r="BT2" s="61">
        <v>10.012987000000001</v>
      </c>
      <c r="BU2" s="61">
        <v>0.19044869</v>
      </c>
      <c r="BV2" s="61">
        <v>5.4018807000000002E-2</v>
      </c>
      <c r="BW2" s="61">
        <v>0.70716900000000005</v>
      </c>
      <c r="BX2" s="61">
        <v>1.3279204</v>
      </c>
      <c r="BY2" s="61">
        <v>0.18714733</v>
      </c>
      <c r="BZ2" s="61">
        <v>1.6608390999999999E-3</v>
      </c>
      <c r="CA2" s="61">
        <v>1.0561670000000001</v>
      </c>
      <c r="CB2" s="61">
        <v>3.2795440000000002E-2</v>
      </c>
      <c r="CC2" s="61">
        <v>0.25858091999999999</v>
      </c>
      <c r="CD2" s="61">
        <v>1.8286996</v>
      </c>
      <c r="CE2" s="61">
        <v>0.18125214000000001</v>
      </c>
      <c r="CF2" s="61">
        <v>0.17085508999999999</v>
      </c>
      <c r="CG2" s="61">
        <v>4.9500000000000003E-7</v>
      </c>
      <c r="CH2" s="61">
        <v>4.2264179999999998E-2</v>
      </c>
      <c r="CI2" s="61">
        <v>4.6815999999999998E-7</v>
      </c>
      <c r="CJ2" s="61">
        <v>3.5458037999999998</v>
      </c>
      <c r="CK2" s="61">
        <v>4.809712E-2</v>
      </c>
      <c r="CL2" s="61">
        <v>1.8268015</v>
      </c>
      <c r="CM2" s="61">
        <v>3.1588630000000002</v>
      </c>
      <c r="CN2" s="61">
        <v>2526.3252000000002</v>
      </c>
      <c r="CO2" s="61">
        <v>4604.4459999999999</v>
      </c>
      <c r="CP2" s="61">
        <v>3480.5686000000001</v>
      </c>
      <c r="CQ2" s="61">
        <v>1025.3119999999999</v>
      </c>
      <c r="CR2" s="61">
        <v>576.2174</v>
      </c>
      <c r="CS2" s="61">
        <v>245.05977999999999</v>
      </c>
      <c r="CT2" s="61">
        <v>2738.4414000000002</v>
      </c>
      <c r="CU2" s="61">
        <v>1881.3173999999999</v>
      </c>
      <c r="CV2" s="61">
        <v>719.81880000000001</v>
      </c>
      <c r="CW2" s="61">
        <v>2233.4998000000001</v>
      </c>
      <c r="CX2" s="61">
        <v>629.94635000000005</v>
      </c>
      <c r="CY2" s="61">
        <v>2858.2114000000001</v>
      </c>
      <c r="CZ2" s="61">
        <v>1673.595</v>
      </c>
      <c r="DA2" s="61">
        <v>4322.8789999999999</v>
      </c>
      <c r="DB2" s="61">
        <v>3382.6037999999999</v>
      </c>
      <c r="DC2" s="61">
        <v>6790.8919999999998</v>
      </c>
      <c r="DD2" s="61">
        <v>11648.359</v>
      </c>
      <c r="DE2" s="61">
        <v>2600.3571999999999</v>
      </c>
      <c r="DF2" s="61">
        <v>3912.5227</v>
      </c>
      <c r="DG2" s="61">
        <v>2706.73</v>
      </c>
      <c r="DH2" s="61">
        <v>147.52843999999999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52.936245</v>
      </c>
      <c r="B6">
        <f>BB2</f>
        <v>14.146705000000001</v>
      </c>
      <c r="C6">
        <f>BC2</f>
        <v>17.753439</v>
      </c>
      <c r="D6">
        <f>BD2</f>
        <v>21.019217999999999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23859</v>
      </c>
      <c r="C2" s="56">
        <f ca="1">YEAR(TODAY())-YEAR(B2)+IF(TODAY()&gt;=DATE(YEAR(TODAY()),MONTH(B2),DAY(B2)),0,-1)</f>
        <v>56</v>
      </c>
      <c r="E2" s="52">
        <v>160</v>
      </c>
      <c r="F2" s="53" t="s">
        <v>39</v>
      </c>
      <c r="G2" s="52">
        <v>49.2</v>
      </c>
      <c r="H2" s="51" t="s">
        <v>41</v>
      </c>
      <c r="I2" s="72">
        <f>ROUND(G3/E3^2,1)</f>
        <v>19.2</v>
      </c>
    </row>
    <row r="3" spans="1:9" x14ac:dyDescent="0.3">
      <c r="E3" s="51">
        <f>E2/100</f>
        <v>1.6</v>
      </c>
      <c r="F3" s="51" t="s">
        <v>40</v>
      </c>
      <c r="G3" s="51">
        <f>G2</f>
        <v>49.2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한진숙, ID : H1901037)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28일 10:58:35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3" sqref="Z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44558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56</v>
      </c>
      <c r="G12" s="137"/>
      <c r="H12" s="137"/>
      <c r="I12" s="137"/>
      <c r="K12" s="128">
        <f>'개인정보 및 신체계측 입력'!E2</f>
        <v>160</v>
      </c>
      <c r="L12" s="129"/>
      <c r="M12" s="122">
        <f>'개인정보 및 신체계측 입력'!G2</f>
        <v>49.2</v>
      </c>
      <c r="N12" s="123"/>
      <c r="O12" s="118" t="s">
        <v>271</v>
      </c>
      <c r="P12" s="112"/>
      <c r="Q12" s="115">
        <f>'개인정보 및 신체계측 입력'!I2</f>
        <v>19.2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한진숙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67.888999999999996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13.476000000000001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18.635000000000002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21.4</v>
      </c>
      <c r="L72" s="36" t="s">
        <v>53</v>
      </c>
      <c r="M72" s="36">
        <f>ROUND('DRIs DATA'!K8,1)</f>
        <v>5.8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76.510000000000005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217.37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184.22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152.36000000000001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77.180000000000007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445.41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235.97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2021-12-28T02:21:24Z</dcterms:modified>
</cp:coreProperties>
</file>