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<sst xmlns="http://schemas.openxmlformats.org/spreadsheetml/2006/main" count="692" uniqueCount="339">
  <si>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</si>
  <si>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</si>
  <si>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</si>
  <si>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</si>
  <si>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</si>
  <si>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</si>
  <si>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</si>
  <si>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</si>
  <si>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</si>
  <si>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</si>
  <si>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</si>
  <si>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</si>
  <si>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</si>
  <si>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</si>
  <si>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</si>
  <si>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</si>
  <si>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</si>
  <si>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</si>
  <si>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</si>
  <si>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</si>
  <si>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</si>
  <si>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</si>
  <si>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</si>
  <si>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</si>
  <si>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</si>
  <si>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</si>
  <si>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</si>
  <si>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</si>
  <si>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</si>
  <si>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</si>
  <si>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</si>
  <si>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</si>
  <si>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</si>
  <si>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</si>
  <si>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</si>
  <si>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</si>
  <si>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</si>
  <si>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</si>
  <si>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</si>
  <si>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</si>
  <si>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</si>
  <si>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</si>
  <si>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</si>
  <si>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</si>
  <si>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</si>
  <si>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</si>
  <si>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</si>
  <si>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</si>
  <si>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</si>
  <si>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</si>
  <si>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</si>
  <si>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</si>
  <si>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</si>
  <si>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</si>
  <si>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</si>
  <si>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</si>
  <si>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</si>
  <si>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</si>
  <si>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</si>
  <si>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</si>
  <si>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</si>
  <si>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</si>
  <si>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</si>
  <si>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</si>
  <si>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</si>
  <si>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</si>
  <si>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</si>
  <si>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</si>
  <si>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</si>
  <si>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</si>
  <si>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</si>
  <si>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</si>
  <si>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</si>
  <si>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</si>
  <si>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</si>
  <si>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</si>
  <si>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</si>
  <si>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</si>
  <si>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</si>
  <si>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</si>
  <si>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</si>
  <si>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</si>
  <si>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</si>
  <si>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</si>
  <si>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</si>
  <si>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</si>
  <si>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</si>
  <si>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</si>
  <si>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</si>
  <si>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</si>
  <si>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</si>
  <si>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</si>
  <si>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</si>
  <si>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</si>
  <si>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</si>
  <si>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</si>
  <si>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</si>
  <si>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</si>
  <si>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</si>
  <si>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</si>
  <si>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</si>
  <si>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</si>
  <si>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</si>
  <si>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</si>
  <si>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</si>
  <si>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</si>
  <si>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</si>
  <si>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</si>
  <si>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</si>
  <si>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</si>
  <si>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</si>
  <si>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</si>
  <si>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</si>
  <si>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</si>
  <si>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</si>
  <si>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</si>
  <si>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</si>
  <si>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</si>
  <si>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</si>
  <si>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</si>
  <si>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</si>
  <si>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</si>
  <si>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</si>
  <si>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</si>
  <si>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</si>
  <si>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</si>
  <si>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</si>
  <si>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</si>
  <si>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</si>
  <si>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</si>
  <si>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</si>
  <si>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</si>
  <si>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</si>
  <si>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</si>
  <si>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</si>
  <si>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</si>
  <si>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</si>
  <si>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</si>
  <si>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</si>
  <si>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</si>
  <si>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</si>
  <si>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</si>
  <si>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</si>
  <si>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</si>
  <si>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</si>
  <si>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</si>
  <si>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</si>
  <si>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</si>
  <si>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</si>
  <si>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</si>
  <si>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</si>
  <si>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</si>
  <si>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</si>
  <si>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</si>
  <si>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</si>
  <si>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</si>
  <si>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</si>
  <si>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</si>
  <si>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</si>
  <si>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</si>
  <si>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</si>
  <si>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</si>
  <si>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</si>
  <si>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</si>
  <si>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</si>
  <si>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</si>
  <si>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</si>
  <si>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</si>
  <si>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</si>
  <si>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</si>
  <si>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</si>
  <si>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</si>
  <si>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</si>
  <si>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</si>
  <si>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</si>
  <si>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</si>
  <si>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</si>
  <si>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</si>
  <si>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</si>
  <si>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</si>
  <si>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</si>
  <si>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</si>
  <si>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</si>
  <si>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</si>
  <si>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</si>
  <si>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</si>
  <si>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</si>
  <si>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</si>
  <si>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</si>
  <si>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</si>
  <si>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</si>
  <si>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</si>
  <si>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</si>
  <si>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</si>
  <si>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</si>
  <si>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</si>
  <si>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</si>
  <si>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</si>
  <si>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</si>
  <si>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</si>
  <si>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</si>
  <si>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</si>
  <si>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</si>
  <si>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</si>
  <si>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</si>
  <si>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</si>
  <si>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</si>
  <si>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</si>
  <si>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</si>
  <si>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</si>
  <si>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</si>
  <si>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</si>
  <si>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</si>
  <si>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</si>
  <si>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</si>
  <si>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</si>
  <si>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</si>
  <si>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</si>
  <si>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</si>
  <si>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</si>
  <si>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</si>
  <si>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</si>
  <si>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</si>
  <si>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</si>
  <si>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</si>
  <si>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</si>
  <si>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</si>
  <si>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</si>
  <si>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</si>
  <si>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</si>
  <si>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</si>
  <si>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</si>
  <si>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</si>
  <si>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</si>
  <si>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</si>
  <si>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</si>
  <si>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</si>
  <si>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</si>
  <si>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</si>
  <si>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</si>
  <si>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</si>
  <si>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</si>
  <si>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</si>
  <si>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</si>
  <si>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</si>
  <si>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</si>
  <si>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</si>
  <si>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</si>
  <si>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</si>
  <si>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</si>
  <si>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</si>
  <si>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</si>
  <si>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</si>
  <si>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</si>
  <si>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</si>
  <si>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</si>
  <si>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</si>
  <si>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</si>
  <si>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</si>
  <si>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</si>
  <si>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</si>
  <si>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</si>
  <si>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</si>
  <si>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</si>
  <si>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</si>
  <si>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</si>
  <si>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</si>
  <si>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</si>
  <si>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</si>
  <si>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</si>
  <si>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</si>
  <si>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</si>
  <si>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</si>
  <si>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</si>
  <si>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</si>
  <si>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</si>
  <si>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</si>
  <si>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</si>
  <si>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</si>
  <si>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</si>
  <si>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충분섭취량</t>
    <phoneticPr fontId="1" type="noConversion"/>
  </si>
  <si>
    <t>다량 무기질</t>
    <phoneticPr fontId="1" type="noConversion"/>
  </si>
  <si>
    <t>칼슘</t>
    <phoneticPr fontId="1" type="noConversion"/>
  </si>
  <si>
    <t>권장섭취량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</si>
  <si>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</si>
  <si>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</si>
  <si>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</si>
  <si>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</si>
  <si>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</si>
  <si>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섭취량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</si>
  <si>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</si>
  <si>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</si>
  <si>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임선자, ID : H1901039)</t>
  </si>
  <si>
    <t>출력시각</t>
    <phoneticPr fontId="1" type="noConversion"/>
  </si>
  <si>
    <t>2021년 12월 29일 09:14:55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</si>
  <si>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</si>
  <si>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</si>
  <si>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</si>
  <si>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</si>
  <si>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</si>
  <si>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</si>
  <si>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</si>
  <si>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</si>
  <si>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</si>
  <si>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</si>
  <si>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</si>
  <si>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</si>
  <si>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</si>
  <si>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</si>
  <si>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</si>
  <si>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</si>
  <si>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</si>
  <si>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</si>
  <si>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</si>
  <si>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</si>
  <si>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</si>
  <si>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</si>
  <si>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</si>
  <si>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</si>
  <si>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</si>
  <si>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</si>
  <si>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</si>
  <si>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</si>
  <si>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</si>
  <si>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</si>
  <si>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</si>
  <si>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</si>
  <si>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</si>
  <si>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</si>
  <si>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</si>
  <si>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</si>
  <si>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</si>
  <si>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</si>
  <si>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</si>
  <si>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</si>
  <si>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</si>
  <si>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</si>
  <si>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H1901039</t>
  </si>
  <si>
    <t>임선자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</si>
</sst>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83.007099999999994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70648"/>
        <c:axId val="739671824"/>
      </c:barChart>
      <c:catAx>
        <c:axId val="73967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71824"/>
        <c:crosses val="autoZero"/>
        <c:auto val="1"/>
        <c:lblAlgn val="ctr"/>
        <c:lblOffset val="100"/>
        <c:noMultiLvlLbl val="0"/>
      </c:catAx>
      <c:valAx>
        <c:axId val="73967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7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3.0792670000000002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60848"/>
        <c:axId val="739659672"/>
      </c:barChart>
      <c:catAx>
        <c:axId val="73966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59672"/>
        <c:crosses val="autoZero"/>
        <c:auto val="1"/>
        <c:lblAlgn val="ctr"/>
        <c:lblOffset val="100"/>
        <c:noMultiLvlLbl val="0"/>
      </c:catAx>
      <c:valAx>
        <c:axId val="73965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6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3.7083645000000001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60456"/>
        <c:axId val="739666728"/>
      </c:barChart>
      <c:catAx>
        <c:axId val="73966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66728"/>
        <c:crosses val="autoZero"/>
        <c:auto val="1"/>
        <c:lblAlgn val="ctr"/>
        <c:lblOffset val="100"/>
        <c:noMultiLvlLbl val="0"/>
      </c:catAx>
      <c:valAx>
        <c:axId val="73966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6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1634.6660999999999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61632"/>
        <c:axId val="739529656"/>
      </c:barChart>
      <c:catAx>
        <c:axId val="7396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29656"/>
        <c:crosses val="autoZero"/>
        <c:auto val="1"/>
        <c:lblAlgn val="ctr"/>
        <c:lblOffset val="100"/>
        <c:noMultiLvlLbl val="0"/>
      </c:catAx>
      <c:valAx>
        <c:axId val="7395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4948.674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30832"/>
        <c:axId val="739527696"/>
      </c:barChart>
      <c:catAx>
        <c:axId val="73953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27696"/>
        <c:crosses val="autoZero"/>
        <c:auto val="1"/>
        <c:lblAlgn val="ctr"/>
        <c:lblOffset val="100"/>
        <c:noMultiLvlLbl val="0"/>
      </c:catAx>
      <c:valAx>
        <c:axId val="7395276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3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273.75790000000001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29264"/>
        <c:axId val="739526520"/>
      </c:barChart>
      <c:catAx>
        <c:axId val="7395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26520"/>
        <c:crosses val="autoZero"/>
        <c:auto val="1"/>
        <c:lblAlgn val="ctr"/>
        <c:lblOffset val="100"/>
        <c:noMultiLvlLbl val="0"/>
      </c:catAx>
      <c:valAx>
        <c:axId val="73952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171.82738000000001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26912"/>
        <c:axId val="739530048"/>
      </c:barChart>
      <c:catAx>
        <c:axId val="7395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30048"/>
        <c:crosses val="autoZero"/>
        <c:auto val="1"/>
        <c:lblAlgn val="ctr"/>
        <c:lblOffset val="100"/>
        <c:noMultiLvlLbl val="0"/>
      </c:catAx>
      <c:valAx>
        <c:axId val="73953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15.199465999999999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33184"/>
        <c:axId val="739531616"/>
      </c:barChart>
      <c:catAx>
        <c:axId val="73953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31616"/>
        <c:crosses val="autoZero"/>
        <c:auto val="1"/>
        <c:lblAlgn val="ctr"/>
        <c:lblOffset val="100"/>
        <c:noMultiLvlLbl val="0"/>
      </c:catAx>
      <c:valAx>
        <c:axId val="739531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968.47253000000001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24168"/>
        <c:axId val="739532008"/>
      </c:barChart>
      <c:catAx>
        <c:axId val="73952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32008"/>
        <c:crosses val="autoZero"/>
        <c:auto val="1"/>
        <c:lblAlgn val="ctr"/>
        <c:lblOffset val="100"/>
        <c:noMultiLvlLbl val="0"/>
      </c:catAx>
      <c:valAx>
        <c:axId val="7395320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2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3.0886231E-2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32400"/>
        <c:axId val="739526128"/>
      </c:barChart>
      <c:catAx>
        <c:axId val="73953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26128"/>
        <c:crosses val="autoZero"/>
        <c:auto val="1"/>
        <c:lblAlgn val="ctr"/>
        <c:lblOffset val="100"/>
        <c:noMultiLvlLbl val="0"/>
      </c:catAx>
      <c:valAx>
        <c:axId val="73952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3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5.7818623000000002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32792"/>
        <c:axId val="739533968"/>
      </c:barChart>
      <c:catAx>
        <c:axId val="73953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33968"/>
        <c:crosses val="autoZero"/>
        <c:auto val="1"/>
        <c:lblAlgn val="ctr"/>
        <c:lblOffset val="100"/>
        <c:noMultiLvlLbl val="0"/>
      </c:catAx>
      <c:valAx>
        <c:axId val="73953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3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42.535823999999998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67904"/>
        <c:axId val="739656928"/>
      </c:barChart>
      <c:catAx>
        <c:axId val="7396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56928"/>
        <c:crosses val="autoZero"/>
        <c:auto val="1"/>
        <c:lblAlgn val="ctr"/>
        <c:lblOffset val="100"/>
        <c:noMultiLvlLbl val="0"/>
      </c:catAx>
      <c:valAx>
        <c:axId val="73965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864.94415000000004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22208"/>
        <c:axId val="739522600"/>
      </c:barChart>
      <c:catAx>
        <c:axId val="73952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22600"/>
        <c:crosses val="autoZero"/>
        <c:auto val="1"/>
        <c:lblAlgn val="ctr"/>
        <c:lblOffset val="100"/>
        <c:noMultiLvlLbl val="0"/>
      </c:catAx>
      <c:valAx>
        <c:axId val="73952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22992"/>
        <c:axId val="739525344"/>
      </c:barChart>
      <c:catAx>
        <c:axId val="73952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25344"/>
        <c:crosses val="autoZero"/>
        <c:auto val="1"/>
        <c:lblAlgn val="ctr"/>
        <c:lblOffset val="100"/>
        <c:noMultiLvlLbl val="0"/>
      </c:catAx>
      <c:valAx>
        <c:axId val="73952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2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6.1959999999999997</c:v>
                </c:pt>
                <c:pt idx="1">
                  <c:v>10.304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39528088"/>
        <c:axId val="739528480"/>
      </c:barChart>
      <c:catAx>
        <c:axId val="73952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28480"/>
        <c:crosses val="autoZero"/>
        <c:auto val="1"/>
        <c:lblAlgn val="ctr"/>
        <c:lblOffset val="100"/>
        <c:noMultiLvlLbl val="0"/>
      </c:catAx>
      <c:valAx>
        <c:axId val="73952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2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11.612470999999999</c:v>
                </c:pt>
                <c:pt idx="1">
                  <c:v>16.470728000000001</c:v>
                </c:pt>
                <c:pt idx="2">
                  <c:v>17.759651000000002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703.59937000000002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34752"/>
        <c:axId val="739537104"/>
      </c:barChart>
      <c:catAx>
        <c:axId val="73953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37104"/>
        <c:crosses val="autoZero"/>
        <c:auto val="1"/>
        <c:lblAlgn val="ctr"/>
        <c:lblOffset val="100"/>
        <c:noMultiLvlLbl val="0"/>
      </c:catAx>
      <c:valAx>
        <c:axId val="739537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3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26.532658000000001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37496"/>
        <c:axId val="739535144"/>
      </c:barChart>
      <c:catAx>
        <c:axId val="7395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35144"/>
        <c:crosses val="autoZero"/>
        <c:auto val="1"/>
        <c:lblAlgn val="ctr"/>
        <c:lblOffset val="100"/>
        <c:noMultiLvlLbl val="0"/>
      </c:catAx>
      <c:valAx>
        <c:axId val="73953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3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78.052999999999997</c:v>
                </c:pt>
                <c:pt idx="1">
                  <c:v>9.0069999999999997</c:v>
                </c:pt>
                <c:pt idx="2">
                  <c:v>12.94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39537888"/>
        <c:axId val="739535536"/>
      </c:barChart>
      <c:catAx>
        <c:axId val="73953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535536"/>
        <c:crosses val="autoZero"/>
        <c:auto val="1"/>
        <c:lblAlgn val="ctr"/>
        <c:lblOffset val="100"/>
        <c:noMultiLvlLbl val="0"/>
      </c:catAx>
      <c:valAx>
        <c:axId val="73953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3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2890.0639999999999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431712"/>
        <c:axId val="691430144"/>
      </c:barChart>
      <c:catAx>
        <c:axId val="69143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430144"/>
        <c:crosses val="autoZero"/>
        <c:auto val="1"/>
        <c:lblAlgn val="ctr"/>
        <c:lblOffset val="100"/>
        <c:noMultiLvlLbl val="0"/>
      </c:catAx>
      <c:valAx>
        <c:axId val="691430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43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219.16973999999999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430536"/>
        <c:axId val="691432496"/>
      </c:barChart>
      <c:catAx>
        <c:axId val="69143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432496"/>
        <c:crosses val="autoZero"/>
        <c:auto val="1"/>
        <c:lblAlgn val="ctr"/>
        <c:lblOffset val="100"/>
        <c:noMultiLvlLbl val="0"/>
      </c:catAx>
      <c:valAx>
        <c:axId val="691432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43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801.59040000000005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432888"/>
        <c:axId val="691429752"/>
      </c:barChart>
      <c:catAx>
        <c:axId val="69143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429752"/>
        <c:crosses val="autoZero"/>
        <c:auto val="1"/>
        <c:lblAlgn val="ctr"/>
        <c:lblOffset val="100"/>
        <c:noMultiLvlLbl val="0"/>
      </c:catAx>
      <c:valAx>
        <c:axId val="69142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43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3.4136261999999999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58888"/>
        <c:axId val="739667120"/>
      </c:barChart>
      <c:catAx>
        <c:axId val="73965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67120"/>
        <c:crosses val="autoZero"/>
        <c:auto val="1"/>
        <c:lblAlgn val="ctr"/>
        <c:lblOffset val="100"/>
        <c:noMultiLvlLbl val="0"/>
      </c:catAx>
      <c:valAx>
        <c:axId val="73966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5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8872.57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427792"/>
        <c:axId val="691429360"/>
      </c:barChart>
      <c:catAx>
        <c:axId val="69142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429360"/>
        <c:crosses val="autoZero"/>
        <c:auto val="1"/>
        <c:lblAlgn val="ctr"/>
        <c:lblOffset val="100"/>
        <c:noMultiLvlLbl val="0"/>
      </c:catAx>
      <c:valAx>
        <c:axId val="69142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42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22.408850000000001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425832"/>
        <c:axId val="691419560"/>
      </c:barChart>
      <c:catAx>
        <c:axId val="69142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419560"/>
        <c:crosses val="autoZero"/>
        <c:auto val="1"/>
        <c:lblAlgn val="ctr"/>
        <c:lblOffset val="100"/>
        <c:noMultiLvlLbl val="0"/>
      </c:catAx>
      <c:valAx>
        <c:axId val="69141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42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2.3193252000000002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422304"/>
        <c:axId val="691420344"/>
      </c:barChart>
      <c:catAx>
        <c:axId val="69142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420344"/>
        <c:crosses val="autoZero"/>
        <c:auto val="1"/>
        <c:lblAlgn val="ctr"/>
        <c:lblOffset val="100"/>
        <c:noMultiLvlLbl val="0"/>
      </c:catAx>
      <c:valAx>
        <c:axId val="69142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4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268.9787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63984"/>
        <c:axId val="739668296"/>
      </c:barChart>
      <c:catAx>
        <c:axId val="73966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68296"/>
        <c:crosses val="autoZero"/>
        <c:auto val="1"/>
        <c:lblAlgn val="ctr"/>
        <c:lblOffset val="100"/>
        <c:noMultiLvlLbl val="0"/>
      </c:catAx>
      <c:valAx>
        <c:axId val="73966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6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1.6292336000000001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68688"/>
        <c:axId val="739656536"/>
      </c:barChart>
      <c:catAx>
        <c:axId val="73966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56536"/>
        <c:crosses val="autoZero"/>
        <c:auto val="1"/>
        <c:lblAlgn val="ctr"/>
        <c:lblOffset val="100"/>
        <c:noMultiLvlLbl val="0"/>
      </c:catAx>
      <c:valAx>
        <c:axId val="73965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6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21.594605999999999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62808"/>
        <c:axId val="739665944"/>
      </c:barChart>
      <c:catAx>
        <c:axId val="73966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65944"/>
        <c:crosses val="autoZero"/>
        <c:auto val="1"/>
        <c:lblAlgn val="ctr"/>
        <c:lblOffset val="100"/>
        <c:noMultiLvlLbl val="0"/>
      </c:catAx>
      <c:valAx>
        <c:axId val="73966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6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2.3193252000000002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57320"/>
        <c:axId val="739657712"/>
      </c:barChart>
      <c:catAx>
        <c:axId val="73965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57712"/>
        <c:crosses val="autoZero"/>
        <c:auto val="1"/>
        <c:lblAlgn val="ctr"/>
        <c:lblOffset val="100"/>
        <c:noMultiLvlLbl val="0"/>
      </c:catAx>
      <c:valAx>
        <c:axId val="73965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5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805.61080000000004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65160"/>
        <c:axId val="739664376"/>
      </c:barChart>
      <c:catAx>
        <c:axId val="73966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64376"/>
        <c:crosses val="autoZero"/>
        <c:auto val="1"/>
        <c:lblAlgn val="ctr"/>
        <c:lblOffset val="100"/>
        <c:noMultiLvlLbl val="0"/>
      </c:catAx>
      <c:valAx>
        <c:axId val="73966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6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8.8136849999999995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661240"/>
        <c:axId val="739659280"/>
      </c:barChart>
      <c:catAx>
        <c:axId val="73966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659280"/>
        <c:crosses val="autoZero"/>
        <c:auto val="1"/>
        <c:lblAlgn val="ctr"/>
        <c:lblOffset val="100"/>
        <c:noMultiLvlLbl val="0"/>
      </c:catAx>
      <c:valAx>
        <c:axId val="73965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66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임선자, ID : H1901039)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29일 09:14:55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2890.0639999999999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83.007099999999994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42.535823999999998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78.052999999999997</v>
      </c>
      <c r="G8" s="59">
        <f>'DRIs DATA 입력'!G8</f>
        <v>9.0069999999999997</v>
      </c>
      <c r="H8" s="59">
        <f>'DRIs DATA 입력'!H8</f>
        <v>12.94</v>
      </c>
      <c r="I8" s="46"/>
      <c r="J8" s="59" t="s">
        <v>216</v>
      </c>
      <c r="K8" s="59">
        <f>'DRIs DATA 입력'!K8</f>
        <v>6.1959999999999997</v>
      </c>
      <c r="L8" s="59">
        <f>'DRIs DATA 입력'!L8</f>
        <v>10.304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703.59937000000002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26.532658000000001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3.4136261999999999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268.9787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219.16973999999999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2.4602764000000001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1.6292336000000001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21.594605999999999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2.3193252000000002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805.61080000000004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8.8136849999999995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3.0792670000000002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3.7083645000000001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801.59040000000005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1634.6660999999999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8872.57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4948.674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273.75790000000001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171.82738000000001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22.408850000000001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15.199465999999999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968.47253000000001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3.0886231E-2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5.7818623000000002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864.94415000000004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105.376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7" sqref="M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291</v>
      </c>
      <c r="B1" s="61" t="s">
        <v>292</v>
      </c>
      <c r="G1" s="62" t="s">
        <v>293</v>
      </c>
      <c r="H1" s="61" t="s">
        <v>294</v>
      </c>
    </row>
    <row r="3" spans="1:27" x14ac:dyDescent="0.3">
      <c r="A3" s="68" t="s">
        <v>295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296</v>
      </c>
      <c r="B4" s="67"/>
      <c r="C4" s="67"/>
      <c r="E4" s="69" t="s">
        <v>297</v>
      </c>
      <c r="F4" s="70"/>
      <c r="G4" s="70"/>
      <c r="H4" s="71"/>
      <c r="J4" s="69" t="s">
        <v>298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299</v>
      </c>
      <c r="V4" s="67"/>
      <c r="W4" s="67"/>
      <c r="X4" s="67"/>
      <c r="Y4" s="67"/>
      <c r="Z4" s="67"/>
    </row>
    <row r="5" spans="1:27" x14ac:dyDescent="0.3">
      <c r="A5" s="65"/>
      <c r="B5" s="65" t="s">
        <v>300</v>
      </c>
      <c r="C5" s="65" t="s">
        <v>289</v>
      </c>
      <c r="E5" s="65"/>
      <c r="F5" s="65" t="s">
        <v>50</v>
      </c>
      <c r="G5" s="65" t="s">
        <v>301</v>
      </c>
      <c r="H5" s="65" t="s">
        <v>46</v>
      </c>
      <c r="J5" s="65"/>
      <c r="K5" s="65" t="s">
        <v>302</v>
      </c>
      <c r="L5" s="65" t="s">
        <v>303</v>
      </c>
      <c r="N5" s="65"/>
      <c r="O5" s="65" t="s">
        <v>304</v>
      </c>
      <c r="P5" s="65" t="s">
        <v>283</v>
      </c>
      <c r="Q5" s="65" t="s">
        <v>280</v>
      </c>
      <c r="R5" s="65" t="s">
        <v>305</v>
      </c>
      <c r="S5" s="65" t="s">
        <v>289</v>
      </c>
      <c r="U5" s="65"/>
      <c r="V5" s="65" t="s">
        <v>304</v>
      </c>
      <c r="W5" s="65" t="s">
        <v>283</v>
      </c>
      <c r="X5" s="65" t="s">
        <v>280</v>
      </c>
      <c r="Y5" s="65" t="s">
        <v>305</v>
      </c>
      <c r="Z5" s="65" t="s">
        <v>289</v>
      </c>
    </row>
    <row r="6" spans="1:27" x14ac:dyDescent="0.3">
      <c r="A6" s="65" t="s">
        <v>296</v>
      </c>
      <c r="B6" s="65">
        <v>1600</v>
      </c>
      <c r="C6" s="65">
        <v>2890.0639999999999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40</v>
      </c>
      <c r="P6" s="65">
        <v>45</v>
      </c>
      <c r="Q6" s="65">
        <v>0</v>
      </c>
      <c r="R6" s="65">
        <v>0</v>
      </c>
      <c r="S6" s="65">
        <v>83.007099999999994</v>
      </c>
      <c r="U6" s="65" t="s">
        <v>308</v>
      </c>
      <c r="V6" s="65">
        <v>0</v>
      </c>
      <c r="W6" s="65">
        <v>0</v>
      </c>
      <c r="X6" s="65">
        <v>20</v>
      </c>
      <c r="Y6" s="65">
        <v>0</v>
      </c>
      <c r="Z6" s="65">
        <v>42.535823999999998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78.052999999999997</v>
      </c>
      <c r="G8" s="65">
        <v>9.0069999999999997</v>
      </c>
      <c r="H8" s="65">
        <v>12.94</v>
      </c>
      <c r="J8" s="65" t="s">
        <v>310</v>
      </c>
      <c r="K8" s="65">
        <v>6.1959999999999997</v>
      </c>
      <c r="L8" s="65">
        <v>10.304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304</v>
      </c>
      <c r="C15" s="65" t="s">
        <v>283</v>
      </c>
      <c r="D15" s="65" t="s">
        <v>280</v>
      </c>
      <c r="E15" s="65" t="s">
        <v>305</v>
      </c>
      <c r="F15" s="65" t="s">
        <v>289</v>
      </c>
      <c r="H15" s="65"/>
      <c r="I15" s="65" t="s">
        <v>304</v>
      </c>
      <c r="J15" s="65" t="s">
        <v>283</v>
      </c>
      <c r="K15" s="65" t="s">
        <v>280</v>
      </c>
      <c r="L15" s="65" t="s">
        <v>305</v>
      </c>
      <c r="M15" s="65" t="s">
        <v>289</v>
      </c>
      <c r="O15" s="65"/>
      <c r="P15" s="65" t="s">
        <v>304</v>
      </c>
      <c r="Q15" s="65" t="s">
        <v>283</v>
      </c>
      <c r="R15" s="65" t="s">
        <v>280</v>
      </c>
      <c r="S15" s="65" t="s">
        <v>305</v>
      </c>
      <c r="T15" s="65" t="s">
        <v>289</v>
      </c>
      <c r="V15" s="65"/>
      <c r="W15" s="65" t="s">
        <v>304</v>
      </c>
      <c r="X15" s="65" t="s">
        <v>283</v>
      </c>
      <c r="Y15" s="65" t="s">
        <v>280</v>
      </c>
      <c r="Z15" s="65" t="s">
        <v>305</v>
      </c>
      <c r="AA15" s="65" t="s">
        <v>289</v>
      </c>
    </row>
    <row r="16" spans="1:27" x14ac:dyDescent="0.3">
      <c r="A16" s="65" t="s">
        <v>316</v>
      </c>
      <c r="B16" s="65">
        <v>410</v>
      </c>
      <c r="C16" s="65">
        <v>550</v>
      </c>
      <c r="D16" s="65">
        <v>0</v>
      </c>
      <c r="E16" s="65">
        <v>3000</v>
      </c>
      <c r="F16" s="65">
        <v>703.59937000000002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26.532658000000001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3.4136261999999999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268.9787</v>
      </c>
    </row>
    <row r="23" spans="1:62" x14ac:dyDescent="0.3">
      <c r="A23" s="66" t="s">
        <v>317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318</v>
      </c>
      <c r="B24" s="67"/>
      <c r="C24" s="67"/>
      <c r="D24" s="67"/>
      <c r="E24" s="67"/>
      <c r="F24" s="67"/>
      <c r="H24" s="67" t="s">
        <v>319</v>
      </c>
      <c r="I24" s="67"/>
      <c r="J24" s="67"/>
      <c r="K24" s="67"/>
      <c r="L24" s="67"/>
      <c r="M24" s="67"/>
      <c r="O24" s="67" t="s">
        <v>320</v>
      </c>
      <c r="P24" s="67"/>
      <c r="Q24" s="67"/>
      <c r="R24" s="67"/>
      <c r="S24" s="67"/>
      <c r="T24" s="67"/>
      <c r="V24" s="67" t="s">
        <v>321</v>
      </c>
      <c r="W24" s="67"/>
      <c r="X24" s="67"/>
      <c r="Y24" s="67"/>
      <c r="Z24" s="67"/>
      <c r="AA24" s="67"/>
      <c r="AC24" s="67" t="s">
        <v>322</v>
      </c>
      <c r="AD24" s="67"/>
      <c r="AE24" s="67"/>
      <c r="AF24" s="67"/>
      <c r="AG24" s="67"/>
      <c r="AH24" s="67"/>
      <c r="AJ24" s="67" t="s">
        <v>277</v>
      </c>
      <c r="AK24" s="67"/>
      <c r="AL24" s="67"/>
      <c r="AM24" s="67"/>
      <c r="AN24" s="67"/>
      <c r="AO24" s="67"/>
      <c r="AQ24" s="67" t="s">
        <v>278</v>
      </c>
      <c r="AR24" s="67"/>
      <c r="AS24" s="67"/>
      <c r="AT24" s="67"/>
      <c r="AU24" s="67"/>
      <c r="AV24" s="67"/>
      <c r="AX24" s="67" t="s">
        <v>279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304</v>
      </c>
      <c r="C25" s="65" t="s">
        <v>283</v>
      </c>
      <c r="D25" s="65" t="s">
        <v>280</v>
      </c>
      <c r="E25" s="65" t="s">
        <v>305</v>
      </c>
      <c r="F25" s="65" t="s">
        <v>289</v>
      </c>
      <c r="H25" s="65"/>
      <c r="I25" s="65" t="s">
        <v>304</v>
      </c>
      <c r="J25" s="65" t="s">
        <v>283</v>
      </c>
      <c r="K25" s="65" t="s">
        <v>280</v>
      </c>
      <c r="L25" s="65" t="s">
        <v>305</v>
      </c>
      <c r="M25" s="65" t="s">
        <v>289</v>
      </c>
      <c r="O25" s="65"/>
      <c r="P25" s="65" t="s">
        <v>304</v>
      </c>
      <c r="Q25" s="65" t="s">
        <v>283</v>
      </c>
      <c r="R25" s="65" t="s">
        <v>280</v>
      </c>
      <c r="S25" s="65" t="s">
        <v>305</v>
      </c>
      <c r="T25" s="65" t="s">
        <v>289</v>
      </c>
      <c r="V25" s="65"/>
      <c r="W25" s="65" t="s">
        <v>304</v>
      </c>
      <c r="X25" s="65" t="s">
        <v>283</v>
      </c>
      <c r="Y25" s="65" t="s">
        <v>280</v>
      </c>
      <c r="Z25" s="65" t="s">
        <v>305</v>
      </c>
      <c r="AA25" s="65" t="s">
        <v>289</v>
      </c>
      <c r="AC25" s="65"/>
      <c r="AD25" s="65" t="s">
        <v>304</v>
      </c>
      <c r="AE25" s="65" t="s">
        <v>283</v>
      </c>
      <c r="AF25" s="65" t="s">
        <v>280</v>
      </c>
      <c r="AG25" s="65" t="s">
        <v>305</v>
      </c>
      <c r="AH25" s="65" t="s">
        <v>289</v>
      </c>
      <c r="AJ25" s="65"/>
      <c r="AK25" s="65" t="s">
        <v>304</v>
      </c>
      <c r="AL25" s="65" t="s">
        <v>283</v>
      </c>
      <c r="AM25" s="65" t="s">
        <v>280</v>
      </c>
      <c r="AN25" s="65" t="s">
        <v>305</v>
      </c>
      <c r="AO25" s="65" t="s">
        <v>289</v>
      </c>
      <c r="AQ25" s="65"/>
      <c r="AR25" s="65" t="s">
        <v>304</v>
      </c>
      <c r="AS25" s="65" t="s">
        <v>283</v>
      </c>
      <c r="AT25" s="65" t="s">
        <v>280</v>
      </c>
      <c r="AU25" s="65" t="s">
        <v>305</v>
      </c>
      <c r="AV25" s="65" t="s">
        <v>289</v>
      </c>
      <c r="AX25" s="65"/>
      <c r="AY25" s="65" t="s">
        <v>304</v>
      </c>
      <c r="AZ25" s="65" t="s">
        <v>283</v>
      </c>
      <c r="BA25" s="65" t="s">
        <v>280</v>
      </c>
      <c r="BB25" s="65" t="s">
        <v>305</v>
      </c>
      <c r="BC25" s="65" t="s">
        <v>289</v>
      </c>
      <c r="BE25" s="65"/>
      <c r="BF25" s="65" t="s">
        <v>304</v>
      </c>
      <c r="BG25" s="65" t="s">
        <v>283</v>
      </c>
      <c r="BH25" s="65" t="s">
        <v>280</v>
      </c>
      <c r="BI25" s="65" t="s">
        <v>305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219.16973999999999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2.4602764000000001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1.6292336000000001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21.594605999999999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2.3193252000000002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805.61080000000004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8.8136849999999995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3.0792670000000002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3.7083645000000001</v>
      </c>
    </row>
    <row r="33" spans="1:68" x14ac:dyDescent="0.3">
      <c r="A33" s="66" t="s">
        <v>281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282</v>
      </c>
      <c r="B34" s="67"/>
      <c r="C34" s="67"/>
      <c r="D34" s="67"/>
      <c r="E34" s="67"/>
      <c r="F34" s="67"/>
      <c r="H34" s="67" t="s">
        <v>325</v>
      </c>
      <c r="I34" s="67"/>
      <c r="J34" s="67"/>
      <c r="K34" s="67"/>
      <c r="L34" s="67"/>
      <c r="M34" s="67"/>
      <c r="O34" s="67" t="s">
        <v>326</v>
      </c>
      <c r="P34" s="67"/>
      <c r="Q34" s="67"/>
      <c r="R34" s="67"/>
      <c r="S34" s="67"/>
      <c r="T34" s="67"/>
      <c r="V34" s="67" t="s">
        <v>327</v>
      </c>
      <c r="W34" s="67"/>
      <c r="X34" s="67"/>
      <c r="Y34" s="67"/>
      <c r="Z34" s="67"/>
      <c r="AA34" s="67"/>
      <c r="AC34" s="67" t="s">
        <v>328</v>
      </c>
      <c r="AD34" s="67"/>
      <c r="AE34" s="67"/>
      <c r="AF34" s="67"/>
      <c r="AG34" s="67"/>
      <c r="AH34" s="67"/>
      <c r="AJ34" s="67" t="s">
        <v>329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304</v>
      </c>
      <c r="C35" s="65" t="s">
        <v>283</v>
      </c>
      <c r="D35" s="65" t="s">
        <v>280</v>
      </c>
      <c r="E35" s="65" t="s">
        <v>305</v>
      </c>
      <c r="F35" s="65" t="s">
        <v>289</v>
      </c>
      <c r="H35" s="65"/>
      <c r="I35" s="65" t="s">
        <v>304</v>
      </c>
      <c r="J35" s="65" t="s">
        <v>283</v>
      </c>
      <c r="K35" s="65" t="s">
        <v>280</v>
      </c>
      <c r="L35" s="65" t="s">
        <v>305</v>
      </c>
      <c r="M35" s="65" t="s">
        <v>289</v>
      </c>
      <c r="O35" s="65"/>
      <c r="P35" s="65" t="s">
        <v>304</v>
      </c>
      <c r="Q35" s="65" t="s">
        <v>283</v>
      </c>
      <c r="R35" s="65" t="s">
        <v>280</v>
      </c>
      <c r="S35" s="65" t="s">
        <v>305</v>
      </c>
      <c r="T35" s="65" t="s">
        <v>289</v>
      </c>
      <c r="V35" s="65"/>
      <c r="W35" s="65" t="s">
        <v>304</v>
      </c>
      <c r="X35" s="65" t="s">
        <v>283</v>
      </c>
      <c r="Y35" s="65" t="s">
        <v>280</v>
      </c>
      <c r="Z35" s="65" t="s">
        <v>305</v>
      </c>
      <c r="AA35" s="65" t="s">
        <v>289</v>
      </c>
      <c r="AC35" s="65"/>
      <c r="AD35" s="65" t="s">
        <v>304</v>
      </c>
      <c r="AE35" s="65" t="s">
        <v>283</v>
      </c>
      <c r="AF35" s="65" t="s">
        <v>280</v>
      </c>
      <c r="AG35" s="65" t="s">
        <v>305</v>
      </c>
      <c r="AH35" s="65" t="s">
        <v>289</v>
      </c>
      <c r="AJ35" s="65"/>
      <c r="AK35" s="65" t="s">
        <v>304</v>
      </c>
      <c r="AL35" s="65" t="s">
        <v>283</v>
      </c>
      <c r="AM35" s="65" t="s">
        <v>280</v>
      </c>
      <c r="AN35" s="65" t="s">
        <v>305</v>
      </c>
      <c r="AO35" s="65" t="s">
        <v>289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801.59040000000005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1634.6660999999999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8872.57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4948.674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273.75790000000001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171.82738000000001</v>
      </c>
    </row>
    <row r="43" spans="1:68" x14ac:dyDescent="0.3">
      <c r="A43" s="66" t="s">
        <v>284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285</v>
      </c>
      <c r="W44" s="67"/>
      <c r="X44" s="67"/>
      <c r="Y44" s="67"/>
      <c r="Z44" s="67"/>
      <c r="AA44" s="67"/>
      <c r="AC44" s="67" t="s">
        <v>286</v>
      </c>
      <c r="AD44" s="67"/>
      <c r="AE44" s="67"/>
      <c r="AF44" s="67"/>
      <c r="AG44" s="67"/>
      <c r="AH44" s="67"/>
      <c r="AJ44" s="67" t="s">
        <v>287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334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304</v>
      </c>
      <c r="C45" s="65" t="s">
        <v>283</v>
      </c>
      <c r="D45" s="65" t="s">
        <v>280</v>
      </c>
      <c r="E45" s="65" t="s">
        <v>305</v>
      </c>
      <c r="F45" s="65" t="s">
        <v>289</v>
      </c>
      <c r="H45" s="65"/>
      <c r="I45" s="65" t="s">
        <v>304</v>
      </c>
      <c r="J45" s="65" t="s">
        <v>283</v>
      </c>
      <c r="K45" s="65" t="s">
        <v>280</v>
      </c>
      <c r="L45" s="65" t="s">
        <v>305</v>
      </c>
      <c r="M45" s="65" t="s">
        <v>289</v>
      </c>
      <c r="O45" s="65"/>
      <c r="P45" s="65" t="s">
        <v>304</v>
      </c>
      <c r="Q45" s="65" t="s">
        <v>283</v>
      </c>
      <c r="R45" s="65" t="s">
        <v>280</v>
      </c>
      <c r="S45" s="65" t="s">
        <v>305</v>
      </c>
      <c r="T45" s="65" t="s">
        <v>289</v>
      </c>
      <c r="V45" s="65"/>
      <c r="W45" s="65" t="s">
        <v>304</v>
      </c>
      <c r="X45" s="65" t="s">
        <v>283</v>
      </c>
      <c r="Y45" s="65" t="s">
        <v>280</v>
      </c>
      <c r="Z45" s="65" t="s">
        <v>305</v>
      </c>
      <c r="AA45" s="65" t="s">
        <v>289</v>
      </c>
      <c r="AC45" s="65"/>
      <c r="AD45" s="65" t="s">
        <v>304</v>
      </c>
      <c r="AE45" s="65" t="s">
        <v>283</v>
      </c>
      <c r="AF45" s="65" t="s">
        <v>280</v>
      </c>
      <c r="AG45" s="65" t="s">
        <v>305</v>
      </c>
      <c r="AH45" s="65" t="s">
        <v>289</v>
      </c>
      <c r="AJ45" s="65"/>
      <c r="AK45" s="65" t="s">
        <v>304</v>
      </c>
      <c r="AL45" s="65" t="s">
        <v>283</v>
      </c>
      <c r="AM45" s="65" t="s">
        <v>280</v>
      </c>
      <c r="AN45" s="65" t="s">
        <v>305</v>
      </c>
      <c r="AO45" s="65" t="s">
        <v>289</v>
      </c>
      <c r="AQ45" s="65"/>
      <c r="AR45" s="65" t="s">
        <v>304</v>
      </c>
      <c r="AS45" s="65" t="s">
        <v>283</v>
      </c>
      <c r="AT45" s="65" t="s">
        <v>280</v>
      </c>
      <c r="AU45" s="65" t="s">
        <v>305</v>
      </c>
      <c r="AV45" s="65" t="s">
        <v>289</v>
      </c>
      <c r="AX45" s="65"/>
      <c r="AY45" s="65" t="s">
        <v>304</v>
      </c>
      <c r="AZ45" s="65" t="s">
        <v>283</v>
      </c>
      <c r="BA45" s="65" t="s">
        <v>280</v>
      </c>
      <c r="BB45" s="65" t="s">
        <v>305</v>
      </c>
      <c r="BC45" s="65" t="s">
        <v>289</v>
      </c>
      <c r="BE45" s="65"/>
      <c r="BF45" s="65" t="s">
        <v>304</v>
      </c>
      <c r="BG45" s="65" t="s">
        <v>283</v>
      </c>
      <c r="BH45" s="65" t="s">
        <v>280</v>
      </c>
      <c r="BI45" s="65" t="s">
        <v>305</v>
      </c>
      <c r="BJ45" s="65" t="s">
        <v>289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22.408850000000001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15.199465999999999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968.47253000000001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3.0886231E-2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5.7818623000000002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864.94415000000004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105.376</v>
      </c>
      <c r="AX46" s="65" t="s">
        <v>336</v>
      </c>
      <c r="AY46" s="65"/>
      <c r="AZ46" s="65"/>
      <c r="BA46" s="65"/>
      <c r="BB46" s="65"/>
      <c r="BC46" s="65"/>
      <c r="BE46" s="65" t="s">
        <v>290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276</v>
      </c>
      <c r="D2" s="61">
        <v>74</v>
      </c>
      <c r="E2" s="61">
        <v>2890.0639999999999</v>
      </c>
      <c r="F2" s="61">
        <v>500.70983999999999</v>
      </c>
      <c r="G2" s="61">
        <v>57.779502999999998</v>
      </c>
      <c r="H2" s="61">
        <v>44.569214000000002</v>
      </c>
      <c r="I2" s="61">
        <v>13.210288</v>
      </c>
      <c r="J2" s="61">
        <v>83.007099999999994</v>
      </c>
      <c r="K2" s="61">
        <v>55.919449999999998</v>
      </c>
      <c r="L2" s="61">
        <v>27.087655999999999</v>
      </c>
      <c r="M2" s="61">
        <v>42.535823999999998</v>
      </c>
      <c r="N2" s="61">
        <v>5.2708240000000002</v>
      </c>
      <c r="O2" s="61">
        <v>23.534421999999999</v>
      </c>
      <c r="P2" s="61">
        <v>1329.9137000000001</v>
      </c>
      <c r="Q2" s="61">
        <v>38.380023999999999</v>
      </c>
      <c r="R2" s="61">
        <v>703.59937000000002</v>
      </c>
      <c r="S2" s="61">
        <v>112.01333</v>
      </c>
      <c r="T2" s="61">
        <v>7099.0326999999997</v>
      </c>
      <c r="U2" s="61">
        <v>3.4136261999999999</v>
      </c>
      <c r="V2" s="61">
        <v>26.532658000000001</v>
      </c>
      <c r="W2" s="61">
        <v>268.9787</v>
      </c>
      <c r="X2" s="61">
        <v>219.16973999999999</v>
      </c>
      <c r="Y2" s="61">
        <v>2.4602764000000001</v>
      </c>
      <c r="Z2" s="61">
        <v>1.6292336000000001</v>
      </c>
      <c r="AA2" s="61">
        <v>21.594605999999999</v>
      </c>
      <c r="AB2" s="61">
        <v>2.3193252000000002</v>
      </c>
      <c r="AC2" s="61">
        <v>805.61080000000004</v>
      </c>
      <c r="AD2" s="61">
        <v>8.8136849999999995</v>
      </c>
      <c r="AE2" s="61">
        <v>3.0792670000000002</v>
      </c>
      <c r="AF2" s="61">
        <v>3.7083645000000001</v>
      </c>
      <c r="AG2" s="61">
        <v>801.59040000000005</v>
      </c>
      <c r="AH2" s="61">
        <v>437.28573999999998</v>
      </c>
      <c r="AI2" s="61">
        <v>364.30466000000001</v>
      </c>
      <c r="AJ2" s="61">
        <v>1634.6660999999999</v>
      </c>
      <c r="AK2" s="61">
        <v>8872.57</v>
      </c>
      <c r="AL2" s="61">
        <v>273.75790000000001</v>
      </c>
      <c r="AM2" s="61">
        <v>4948.674</v>
      </c>
      <c r="AN2" s="61">
        <v>171.82738000000001</v>
      </c>
      <c r="AO2" s="61">
        <v>22.408850000000001</v>
      </c>
      <c r="AP2" s="61">
        <v>18.896854000000001</v>
      </c>
      <c r="AQ2" s="61">
        <v>3.5119959999999999</v>
      </c>
      <c r="AR2" s="61">
        <v>15.199465999999999</v>
      </c>
      <c r="AS2" s="61">
        <v>968.47253000000001</v>
      </c>
      <c r="AT2" s="61">
        <v>3.0886231E-2</v>
      </c>
      <c r="AU2" s="61">
        <v>5.7818623000000002</v>
      </c>
      <c r="AV2" s="61">
        <v>864.94415000000004</v>
      </c>
      <c r="AW2" s="61">
        <v>105.376</v>
      </c>
      <c r="AX2" s="61">
        <v>5.8369745000000001E-2</v>
      </c>
      <c r="AY2" s="61">
        <v>1.1847965</v>
      </c>
      <c r="AZ2" s="61">
        <v>265.24239999999998</v>
      </c>
      <c r="BA2" s="61">
        <v>45.864001999999999</v>
      </c>
      <c r="BB2" s="61">
        <v>11.612470999999999</v>
      </c>
      <c r="BC2" s="61">
        <v>16.470728000000001</v>
      </c>
      <c r="BD2" s="61">
        <v>17.759651000000002</v>
      </c>
      <c r="BE2" s="61">
        <v>0.59984959999999998</v>
      </c>
      <c r="BF2" s="61">
        <v>3.6716883</v>
      </c>
      <c r="BG2" s="61">
        <v>1.1518281E-3</v>
      </c>
      <c r="BH2" s="61">
        <v>4.2255464999999999E-2</v>
      </c>
      <c r="BI2" s="61">
        <v>3.2333840000000003E-2</v>
      </c>
      <c r="BJ2" s="61">
        <v>0.114439614</v>
      </c>
      <c r="BK2" s="61">
        <v>8.8602166000000004E-5</v>
      </c>
      <c r="BL2" s="61">
        <v>0.45349245999999999</v>
      </c>
      <c r="BM2" s="61">
        <v>4.4457750000000003</v>
      </c>
      <c r="BN2" s="61">
        <v>1.4603501999999999</v>
      </c>
      <c r="BO2" s="61">
        <v>68.850129999999993</v>
      </c>
      <c r="BP2" s="61">
        <v>11.849349999999999</v>
      </c>
      <c r="BQ2" s="61">
        <v>20.779228</v>
      </c>
      <c r="BR2" s="61">
        <v>74.372659999999996</v>
      </c>
      <c r="BS2" s="61">
        <v>32.065742</v>
      </c>
      <c r="BT2" s="61">
        <v>15.302372</v>
      </c>
      <c r="BU2" s="61">
        <v>1.0283319</v>
      </c>
      <c r="BV2" s="61">
        <v>3.9165526999999999E-2</v>
      </c>
      <c r="BW2" s="61">
        <v>1.0397065000000001</v>
      </c>
      <c r="BX2" s="61">
        <v>1.4158428999999999</v>
      </c>
      <c r="BY2" s="61">
        <v>0.11087011500000001</v>
      </c>
      <c r="BZ2" s="61">
        <v>7.3226279999999996E-4</v>
      </c>
      <c r="CA2" s="61">
        <v>0.65936720000000004</v>
      </c>
      <c r="CB2" s="61">
        <v>2.6980008999999999E-2</v>
      </c>
      <c r="CC2" s="61">
        <v>0.23800850000000001</v>
      </c>
      <c r="CD2" s="61">
        <v>2.1339494999999999</v>
      </c>
      <c r="CE2" s="61">
        <v>0.10995381</v>
      </c>
      <c r="CF2" s="61">
        <v>0.10705323</v>
      </c>
      <c r="CG2" s="61">
        <v>0</v>
      </c>
      <c r="CH2" s="61">
        <v>4.6623922999999998E-2</v>
      </c>
      <c r="CI2" s="61">
        <v>1.5350491000000001E-2</v>
      </c>
      <c r="CJ2" s="61">
        <v>4.4820609999999999</v>
      </c>
      <c r="CK2" s="61">
        <v>1.367404E-2</v>
      </c>
      <c r="CL2" s="61">
        <v>7.8024087</v>
      </c>
      <c r="CM2" s="61">
        <v>4.0111384000000001</v>
      </c>
      <c r="CN2" s="61">
        <v>3085.6370000000002</v>
      </c>
      <c r="CO2" s="61">
        <v>5284.2039999999997</v>
      </c>
      <c r="CP2" s="61">
        <v>2492.0605</v>
      </c>
      <c r="CQ2" s="61">
        <v>1103.2491</v>
      </c>
      <c r="CR2" s="61">
        <v>606.30633999999998</v>
      </c>
      <c r="CS2" s="61">
        <v>735.45439999999996</v>
      </c>
      <c r="CT2" s="61">
        <v>2995.7673</v>
      </c>
      <c r="CU2" s="61">
        <v>1682.682</v>
      </c>
      <c r="CV2" s="61">
        <v>2311.0073000000002</v>
      </c>
      <c r="CW2" s="61">
        <v>1785.5731000000001</v>
      </c>
      <c r="CX2" s="61">
        <v>599.13260000000002</v>
      </c>
      <c r="CY2" s="61">
        <v>4167.8584000000001</v>
      </c>
      <c r="CZ2" s="61">
        <v>1743.6387</v>
      </c>
      <c r="DA2" s="61">
        <v>4292.8040000000001</v>
      </c>
      <c r="DB2" s="61">
        <v>4446.4813999999997</v>
      </c>
      <c r="DC2" s="61">
        <v>5937.8222999999998</v>
      </c>
      <c r="DD2" s="61">
        <v>9408.1769999999997</v>
      </c>
      <c r="DE2" s="61">
        <v>1610.76</v>
      </c>
      <c r="DF2" s="61">
        <v>5352.1769999999997</v>
      </c>
      <c r="DG2" s="61">
        <v>2145.0495999999998</v>
      </c>
      <c r="DH2" s="61">
        <v>153.61107000000001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45.864001999999999</v>
      </c>
      <c r="B6">
        <f>BB2</f>
        <v>11.612470999999999</v>
      </c>
      <c r="C6">
        <f>BC2</f>
        <v>16.470728000000001</v>
      </c>
      <c r="D6">
        <f>BD2</f>
        <v>17.759651000000002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1" sqref="K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17323</v>
      </c>
      <c r="C2" s="56">
        <f ca="1">YEAR(TODAY())-YEAR(B2)+IF(TODAY()&gt;=DATE(YEAR(TODAY()),MONTH(B2),DAY(B2)),0,-1)</f>
        <v>74</v>
      </c>
      <c r="E2" s="52">
        <v>149.19999999999999</v>
      </c>
      <c r="F2" s="53" t="s">
        <v>39</v>
      </c>
      <c r="G2" s="52">
        <v>52.4</v>
      </c>
      <c r="H2" s="51" t="s">
        <v>41</v>
      </c>
      <c r="I2" s="72">
        <f>ROUND(G3/E3^2,1)</f>
        <v>23.5</v>
      </c>
    </row>
    <row r="3" spans="1:9" x14ac:dyDescent="0.3">
      <c r="E3" s="51">
        <f>E2/100</f>
        <v>1.492</v>
      </c>
      <c r="F3" s="51" t="s">
        <v>40</v>
      </c>
      <c r="G3" s="51">
        <f>G2</f>
        <v>52.4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임선자, ID : H1901039)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29일 09:14:55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3" sqref="Z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74</v>
      </c>
      <c r="G12" s="94"/>
      <c r="H12" s="94"/>
      <c r="I12" s="94"/>
      <c r="K12" s="123">
        <f>'개인정보 및 신체계측 입력'!E2</f>
        <v>149.19999999999999</v>
      </c>
      <c r="L12" s="124"/>
      <c r="M12" s="117">
        <f>'개인정보 및 신체계측 입력'!G2</f>
        <v>52.4</v>
      </c>
      <c r="N12" s="118"/>
      <c r="O12" s="113" t="s">
        <v>271</v>
      </c>
      <c r="P12" s="107"/>
      <c r="Q12" s="90">
        <f>'개인정보 및 신체계측 입력'!I2</f>
        <v>23.5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임선자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78.052999999999997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9.0069999999999997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12.94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10.3</v>
      </c>
      <c r="L72" s="36" t="s">
        <v>53</v>
      </c>
      <c r="M72" s="36">
        <f>ROUND('DRIs DATA'!K8,1)</f>
        <v>6.2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93.81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221.11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219.17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154.62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100.2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591.5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224.09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2021-12-29T00:19:45Z</dcterms:modified>
</cp:coreProperties>
</file>