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<sst xmlns="http://schemas.openxmlformats.org/spreadsheetml/2006/main" count="692" uniqueCount="337">
  <si>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</si>
  <si>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</si>
  <si>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</si>
  <si>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</si>
  <si>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</si>
  <si>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</si>
  <si>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</si>
  <si>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</si>
  <si>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</si>
  <si>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</si>
  <si>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</si>
  <si>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</si>
  <si>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</si>
  <si>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</si>
  <si>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</si>
  <si>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</si>
  <si>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</si>
  <si>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</si>
  <si>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</si>
  <si>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</si>
  <si>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</si>
  <si>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</si>
  <si>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</si>
  <si>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</si>
  <si>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</si>
  <si>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</si>
  <si>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</si>
  <si>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</si>
  <si>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</si>
  <si>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</si>
  <si>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</si>
  <si>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</si>
  <si>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</si>
  <si>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</si>
  <si>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</si>
  <si>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</si>
  <si>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</si>
  <si>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</si>
  <si>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</si>
  <si>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</si>
  <si>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</si>
  <si>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</si>
  <si>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</si>
  <si>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</si>
  <si>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</si>
  <si>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</si>
  <si>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</si>
  <si>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</si>
  <si>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</si>
  <si>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</si>
  <si>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</si>
  <si>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</si>
  <si>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</si>
  <si>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</si>
  <si>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</si>
  <si>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</si>
  <si>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</si>
  <si>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</si>
  <si>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</si>
  <si>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</si>
  <si>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</si>
  <si>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</si>
  <si>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</si>
  <si>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</si>
  <si>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</si>
  <si>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</si>
  <si>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</si>
  <si>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</si>
  <si>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</si>
  <si>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</si>
  <si>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</si>
  <si>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</si>
  <si>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</si>
  <si>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</si>
  <si>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</si>
  <si>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</si>
  <si>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</si>
  <si>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</si>
  <si>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</si>
  <si>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</si>
  <si>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</si>
  <si>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</si>
  <si>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</si>
  <si>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</si>
  <si>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</si>
  <si>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</si>
  <si>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</si>
  <si>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</si>
  <si>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</si>
  <si>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</si>
  <si>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</si>
  <si>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</si>
  <si>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</si>
  <si>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</si>
  <si>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</si>
  <si>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</si>
  <si>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</si>
  <si>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</si>
  <si>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</si>
  <si>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</si>
  <si>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</si>
  <si>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</si>
  <si>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</si>
  <si>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</si>
  <si>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</si>
  <si>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</si>
  <si>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</si>
  <si>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</si>
  <si>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</si>
  <si>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</si>
  <si>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</si>
  <si>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</si>
  <si>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</si>
  <si>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</si>
  <si>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</si>
  <si>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</si>
  <si>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</si>
  <si>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</si>
  <si>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</si>
  <si>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</si>
  <si>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</si>
  <si>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</si>
  <si>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</si>
  <si>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</si>
  <si>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</si>
  <si>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</si>
  <si>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</si>
  <si>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</si>
  <si>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</si>
  <si>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</si>
  <si>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</si>
  <si>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</si>
  <si>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</si>
  <si>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</si>
  <si>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</si>
  <si>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</si>
  <si>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</si>
  <si>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</si>
  <si>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</si>
  <si>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</si>
  <si>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</si>
  <si>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</si>
  <si>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</si>
  <si>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</si>
  <si>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</si>
  <si>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</si>
  <si>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</si>
  <si>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</si>
  <si>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</si>
  <si>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</si>
  <si>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</si>
  <si>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</si>
  <si>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</si>
  <si>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</si>
  <si>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</si>
  <si>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</si>
  <si>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</si>
  <si>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</si>
  <si>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</si>
  <si>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</si>
  <si>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</si>
  <si>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</si>
  <si>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</si>
  <si>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</si>
  <si>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</si>
  <si>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</si>
  <si>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</si>
  <si>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</si>
  <si>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</si>
  <si>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</si>
  <si>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</si>
  <si>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</si>
  <si>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</si>
  <si>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</si>
  <si>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</si>
  <si>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</si>
  <si>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</si>
  <si>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</si>
  <si>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</si>
  <si>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</si>
  <si>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</si>
  <si>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</si>
  <si>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</si>
  <si>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</si>
  <si>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</si>
  <si>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</si>
  <si>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</si>
  <si>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</si>
  <si>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</si>
  <si>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</si>
  <si>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</si>
  <si>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</si>
  <si>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</si>
  <si>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</si>
  <si>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</si>
  <si>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</si>
  <si>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</si>
  <si>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</si>
  <si>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</si>
  <si>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</si>
  <si>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</si>
  <si>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</si>
  <si>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</si>
  <si>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</si>
  <si>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</si>
  <si>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</si>
  <si>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</si>
  <si>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</si>
  <si>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</si>
  <si>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</si>
  <si>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</si>
  <si>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</si>
  <si>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</si>
  <si>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</si>
  <si>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</si>
  <si>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</si>
  <si>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</si>
  <si>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</si>
  <si>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</si>
  <si>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</si>
  <si>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</si>
  <si>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</si>
  <si>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</si>
  <si>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</si>
  <si>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</si>
  <si>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</si>
  <si>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</si>
  <si>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</si>
  <si>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</si>
  <si>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</si>
  <si>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</si>
  <si>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</si>
  <si>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</si>
  <si>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</si>
  <si>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</si>
  <si>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</si>
  <si>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</si>
  <si>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</si>
  <si>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</si>
  <si>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</si>
  <si>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</si>
  <si>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</si>
  <si>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</si>
  <si>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</si>
  <si>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</si>
  <si>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</si>
  <si>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</si>
  <si>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</si>
  <si>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</si>
  <si>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</si>
  <si>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</si>
  <si>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</si>
  <si>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</si>
  <si>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</si>
  <si>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</si>
  <si>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</si>
  <si>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</si>
  <si>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</si>
  <si>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</si>
  <si>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</si>
  <si>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</si>
  <si>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</si>
  <si>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</si>
  <si>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</si>
  <si>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</si>
  <si>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</si>
  <si>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</si>
  <si>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</si>
  <si>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</si>
  <si>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</si>
  <si>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</si>
  <si>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</si>
  <si>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</si>
  <si>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</si>
  <si>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</si>
  <si>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</si>
  <si>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</si>
  <si>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</si>
  <si>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</si>
  <si>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</si>
  <si>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충분섭취량</t>
    <phoneticPr fontId="1" type="noConversion"/>
  </si>
  <si>
    <t>다량 무기질</t>
    <phoneticPr fontId="1" type="noConversion"/>
  </si>
  <si>
    <t>권장섭취량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</si>
  <si>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</si>
  <si>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</si>
  <si>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</si>
  <si>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</si>
  <si>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</si>
  <si>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섭취량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</si>
  <si>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</si>
  <si>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</si>
  <si>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</si>
  <si>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</si>
  <si>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</si>
  <si>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</si>
  <si>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</si>
  <si>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</si>
  <si>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</si>
  <si>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</si>
  <si>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</si>
  <si>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</si>
  <si>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</si>
  <si>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</si>
  <si>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</si>
  <si>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</si>
  <si>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</si>
  <si>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</si>
  <si>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</si>
  <si>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</si>
  <si>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</si>
  <si>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</si>
  <si>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</si>
  <si>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</si>
  <si>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</si>
  <si>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</si>
  <si>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</si>
  <si>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</si>
  <si>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</si>
  <si>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</si>
  <si>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</si>
  <si>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</si>
  <si>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</si>
  <si>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</si>
  <si>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</si>
  <si>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</si>
  <si>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</si>
  <si>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</si>
  <si>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</si>
  <si>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</si>
  <si>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</si>
  <si>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</si>
  <si>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</si>
  <si>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</si>
  <si>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유인자, ID : H1901040)</t>
  </si>
  <si>
    <t>2021년 12월 30일 10:26:20</t>
  </si>
  <si>
    <t>H1901040</t>
  </si>
  <si>
    <t>유인자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</si>
</sst>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68.809783999999993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2616"/>
        <c:axId val="527791440"/>
      </c:barChart>
      <c:catAx>
        <c:axId val="52779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91440"/>
        <c:crosses val="autoZero"/>
        <c:auto val="1"/>
        <c:lblAlgn val="ctr"/>
        <c:lblOffset val="100"/>
        <c:noMultiLvlLbl val="0"/>
      </c:catAx>
      <c:valAx>
        <c:axId val="52779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0176"/>
        <c:axId val="531240568"/>
      </c:barChart>
      <c:catAx>
        <c:axId val="53124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0568"/>
        <c:crosses val="autoZero"/>
        <c:auto val="1"/>
        <c:lblAlgn val="ctr"/>
        <c:lblOffset val="100"/>
        <c:noMultiLvlLbl val="0"/>
      </c:catAx>
      <c:valAx>
        <c:axId val="53124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4.4516419999999997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1352"/>
        <c:axId val="531242136"/>
      </c:barChart>
      <c:catAx>
        <c:axId val="5312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2136"/>
        <c:crosses val="autoZero"/>
        <c:auto val="1"/>
        <c:lblAlgn val="ctr"/>
        <c:lblOffset val="100"/>
        <c:noMultiLvlLbl val="0"/>
      </c:catAx>
      <c:valAx>
        <c:axId val="53124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1294.9213999999999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3312"/>
        <c:axId val="531243704"/>
      </c:barChart>
      <c:catAx>
        <c:axId val="53124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3704"/>
        <c:crosses val="autoZero"/>
        <c:auto val="1"/>
        <c:lblAlgn val="ctr"/>
        <c:lblOffset val="100"/>
        <c:noMultiLvlLbl val="0"/>
      </c:catAx>
      <c:valAx>
        <c:axId val="53124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4652.0703000000003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7128"/>
        <c:axId val="527787912"/>
      </c:barChart>
      <c:catAx>
        <c:axId val="52778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7912"/>
        <c:crosses val="autoZero"/>
        <c:auto val="1"/>
        <c:lblAlgn val="ctr"/>
        <c:lblOffset val="100"/>
        <c:noMultiLvlLbl val="0"/>
      </c:catAx>
      <c:valAx>
        <c:axId val="5277879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104.320206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8304"/>
        <c:axId val="536949040"/>
      </c:barChart>
      <c:catAx>
        <c:axId val="52778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9040"/>
        <c:crosses val="autoZero"/>
        <c:auto val="1"/>
        <c:lblAlgn val="ctr"/>
        <c:lblOffset val="100"/>
        <c:noMultiLvlLbl val="0"/>
      </c:catAx>
      <c:valAx>
        <c:axId val="53694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196.68117000000001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52176"/>
        <c:axId val="536949824"/>
      </c:barChart>
      <c:catAx>
        <c:axId val="53695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9824"/>
        <c:crosses val="autoZero"/>
        <c:auto val="1"/>
        <c:lblAlgn val="ctr"/>
        <c:lblOffset val="100"/>
        <c:noMultiLvlLbl val="0"/>
      </c:catAx>
      <c:valAx>
        <c:axId val="53694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5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11.102005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46688"/>
        <c:axId val="536950216"/>
      </c:barChart>
      <c:catAx>
        <c:axId val="5369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50216"/>
        <c:crosses val="autoZero"/>
        <c:auto val="1"/>
        <c:lblAlgn val="ctr"/>
        <c:lblOffset val="100"/>
        <c:noMultiLvlLbl val="0"/>
      </c:catAx>
      <c:valAx>
        <c:axId val="536950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989.92993000000001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50608"/>
        <c:axId val="536945512"/>
      </c:barChart>
      <c:catAx>
        <c:axId val="53695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5512"/>
        <c:crosses val="autoZero"/>
        <c:auto val="1"/>
        <c:lblAlgn val="ctr"/>
        <c:lblOffset val="100"/>
        <c:noMultiLvlLbl val="0"/>
      </c:catAx>
      <c:valAx>
        <c:axId val="536945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5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8.9014009999999998E-3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51392"/>
        <c:axId val="536948648"/>
      </c:barChart>
      <c:catAx>
        <c:axId val="5369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8648"/>
        <c:crosses val="autoZero"/>
        <c:auto val="1"/>
        <c:lblAlgn val="ctr"/>
        <c:lblOffset val="100"/>
        <c:noMultiLvlLbl val="0"/>
      </c:catAx>
      <c:valAx>
        <c:axId val="53694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4.7834196000000002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45904"/>
        <c:axId val="536945120"/>
      </c:barChart>
      <c:catAx>
        <c:axId val="53694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5120"/>
        <c:crosses val="autoZero"/>
        <c:auto val="1"/>
        <c:lblAlgn val="ctr"/>
        <c:lblOffset val="100"/>
        <c:noMultiLvlLbl val="0"/>
      </c:catAx>
      <c:valAx>
        <c:axId val="536945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4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38.195312000000001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3008"/>
        <c:axId val="527787520"/>
      </c:barChart>
      <c:catAx>
        <c:axId val="52779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7520"/>
        <c:crosses val="autoZero"/>
        <c:auto val="1"/>
        <c:lblAlgn val="ctr"/>
        <c:lblOffset val="100"/>
        <c:noMultiLvlLbl val="0"/>
      </c:catAx>
      <c:valAx>
        <c:axId val="527787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444.13060000000002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46296"/>
        <c:axId val="536947080"/>
      </c:barChart>
      <c:catAx>
        <c:axId val="53694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7080"/>
        <c:crosses val="autoZero"/>
        <c:auto val="1"/>
        <c:lblAlgn val="ctr"/>
        <c:lblOffset val="100"/>
        <c:noMultiLvlLbl val="0"/>
      </c:catAx>
      <c:valAx>
        <c:axId val="53694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4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81.210629999999995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9920"/>
        <c:axId val="536829528"/>
      </c:barChart>
      <c:catAx>
        <c:axId val="53682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9528"/>
        <c:crosses val="autoZero"/>
        <c:auto val="1"/>
        <c:lblAlgn val="ctr"/>
        <c:lblOffset val="100"/>
        <c:noMultiLvlLbl val="0"/>
      </c:catAx>
      <c:valAx>
        <c:axId val="53682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7.0179999999999998</c:v>
                </c:pt>
                <c:pt idx="1">
                  <c:v>11.667999999999999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6832664"/>
        <c:axId val="536830704"/>
      </c:barChart>
      <c:catAx>
        <c:axId val="53683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0704"/>
        <c:crosses val="autoZero"/>
        <c:auto val="1"/>
        <c:lblAlgn val="ctr"/>
        <c:lblOffset val="100"/>
        <c:noMultiLvlLbl val="0"/>
      </c:catAx>
      <c:valAx>
        <c:axId val="53683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5.4471416000000001</c:v>
                </c:pt>
                <c:pt idx="1">
                  <c:v>7.0208760000000003</c:v>
                </c:pt>
                <c:pt idx="2">
                  <c:v>9.3380399999999995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775.66020000000003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31488"/>
        <c:axId val="536826392"/>
      </c:barChart>
      <c:catAx>
        <c:axId val="53683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6392"/>
        <c:crosses val="autoZero"/>
        <c:auto val="1"/>
        <c:lblAlgn val="ctr"/>
        <c:lblOffset val="100"/>
        <c:noMultiLvlLbl val="0"/>
      </c:catAx>
      <c:valAx>
        <c:axId val="536826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21.720984000000001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32272"/>
        <c:axId val="536826000"/>
      </c:barChart>
      <c:catAx>
        <c:axId val="53683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6000"/>
        <c:crosses val="autoZero"/>
        <c:auto val="1"/>
        <c:lblAlgn val="ctr"/>
        <c:lblOffset val="100"/>
        <c:noMultiLvlLbl val="0"/>
      </c:catAx>
      <c:valAx>
        <c:axId val="53682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78.805999999999997</c:v>
                </c:pt>
                <c:pt idx="1">
                  <c:v>6.8150000000000004</c:v>
                </c:pt>
                <c:pt idx="2">
                  <c:v>14.378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6828744"/>
        <c:axId val="536833056"/>
      </c:barChart>
      <c:catAx>
        <c:axId val="53682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3056"/>
        <c:crosses val="autoZero"/>
        <c:auto val="1"/>
        <c:lblAlgn val="ctr"/>
        <c:lblOffset val="100"/>
        <c:noMultiLvlLbl val="0"/>
      </c:catAx>
      <c:valAx>
        <c:axId val="53683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2049.2492999999999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7568"/>
        <c:axId val="536827960"/>
      </c:barChart>
      <c:catAx>
        <c:axId val="5368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7960"/>
        <c:crosses val="autoZero"/>
        <c:auto val="1"/>
        <c:lblAlgn val="ctr"/>
        <c:lblOffset val="100"/>
        <c:noMultiLvlLbl val="0"/>
      </c:catAx>
      <c:valAx>
        <c:axId val="536827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273.47640000000001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9136"/>
        <c:axId val="532589568"/>
      </c:barChart>
      <c:catAx>
        <c:axId val="53682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89568"/>
        <c:crosses val="autoZero"/>
        <c:auto val="1"/>
        <c:lblAlgn val="ctr"/>
        <c:lblOffset val="100"/>
        <c:noMultiLvlLbl val="0"/>
      </c:catAx>
      <c:valAx>
        <c:axId val="53258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635.24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9176"/>
        <c:axId val="532586824"/>
      </c:barChart>
      <c:catAx>
        <c:axId val="53258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86824"/>
        <c:crosses val="autoZero"/>
        <c:auto val="1"/>
        <c:lblAlgn val="ctr"/>
        <c:lblOffset val="100"/>
        <c:noMultiLvlLbl val="0"/>
      </c:catAx>
      <c:valAx>
        <c:axId val="53258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1.479768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3400"/>
        <c:axId val="527793792"/>
      </c:barChart>
      <c:catAx>
        <c:axId val="5277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93792"/>
        <c:crosses val="autoZero"/>
        <c:auto val="1"/>
        <c:lblAlgn val="ctr"/>
        <c:lblOffset val="100"/>
        <c:noMultiLvlLbl val="0"/>
      </c:catAx>
      <c:valAx>
        <c:axId val="52779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6828.8222999999998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4080"/>
        <c:axId val="532588784"/>
      </c:barChart>
      <c:catAx>
        <c:axId val="53258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88784"/>
        <c:crosses val="autoZero"/>
        <c:auto val="1"/>
        <c:lblAlgn val="ctr"/>
        <c:lblOffset val="100"/>
        <c:noMultiLvlLbl val="0"/>
      </c:catAx>
      <c:valAx>
        <c:axId val="5325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20.158570000000001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7216"/>
        <c:axId val="532591136"/>
      </c:barChart>
      <c:catAx>
        <c:axId val="53258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91136"/>
        <c:crosses val="autoZero"/>
        <c:auto val="1"/>
        <c:lblAlgn val="ctr"/>
        <c:lblOffset val="100"/>
        <c:noMultiLvlLbl val="0"/>
      </c:catAx>
      <c:valAx>
        <c:axId val="53259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2.0909323999999998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4472"/>
        <c:axId val="532591528"/>
      </c:barChart>
      <c:catAx>
        <c:axId val="53258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91528"/>
        <c:crosses val="autoZero"/>
        <c:auto val="1"/>
        <c:lblAlgn val="ctr"/>
        <c:lblOffset val="100"/>
        <c:noMultiLvlLbl val="0"/>
      </c:catAx>
      <c:valAx>
        <c:axId val="53259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479.92462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8696"/>
        <c:axId val="527789480"/>
      </c:barChart>
      <c:catAx>
        <c:axId val="52778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9480"/>
        <c:crosses val="autoZero"/>
        <c:auto val="1"/>
        <c:lblAlgn val="ctr"/>
        <c:lblOffset val="100"/>
        <c:noMultiLvlLbl val="0"/>
      </c:catAx>
      <c:valAx>
        <c:axId val="52778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1.5959114000000001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0656"/>
        <c:axId val="527791048"/>
      </c:barChart>
      <c:catAx>
        <c:axId val="52779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91048"/>
        <c:crosses val="autoZero"/>
        <c:auto val="1"/>
        <c:lblAlgn val="ctr"/>
        <c:lblOffset val="100"/>
        <c:noMultiLvlLbl val="0"/>
      </c:catAx>
      <c:valAx>
        <c:axId val="52779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17.43741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4488"/>
        <c:axId val="531239784"/>
      </c:barChart>
      <c:catAx>
        <c:axId val="53124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39784"/>
        <c:crosses val="autoZero"/>
        <c:auto val="1"/>
        <c:lblAlgn val="ctr"/>
        <c:lblOffset val="100"/>
        <c:noMultiLvlLbl val="0"/>
      </c:catAx>
      <c:valAx>
        <c:axId val="53123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2.0909323999999998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6056"/>
        <c:axId val="531246448"/>
      </c:barChart>
      <c:catAx>
        <c:axId val="5312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6448"/>
        <c:crosses val="autoZero"/>
        <c:auto val="1"/>
        <c:lblAlgn val="ctr"/>
        <c:lblOffset val="100"/>
        <c:noMultiLvlLbl val="0"/>
      </c:catAx>
      <c:valAx>
        <c:axId val="5312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795.66399999999999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39000"/>
        <c:axId val="531239392"/>
      </c:barChart>
      <c:catAx>
        <c:axId val="53123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39392"/>
        <c:crosses val="autoZero"/>
        <c:auto val="1"/>
        <c:lblAlgn val="ctr"/>
        <c:lblOffset val="100"/>
        <c:noMultiLvlLbl val="0"/>
      </c:catAx>
      <c:valAx>
        <c:axId val="53123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3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10.567588000000001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1744"/>
        <c:axId val="531245664"/>
      </c:barChart>
      <c:catAx>
        <c:axId val="53124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5664"/>
        <c:crosses val="autoZero"/>
        <c:auto val="1"/>
        <c:lblAlgn val="ctr"/>
        <c:lblOffset val="100"/>
        <c:noMultiLvlLbl val="0"/>
      </c:catAx>
      <c:valAx>
        <c:axId val="53124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유인자, ID : H1901040)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30일 10:26:20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2049.2492999999999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68.809783999999993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38.195312000000001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78.805999999999997</v>
      </c>
      <c r="G8" s="59">
        <f>'DRIs DATA 입력'!G8</f>
        <v>6.8150000000000004</v>
      </c>
      <c r="H8" s="59">
        <f>'DRIs DATA 입력'!H8</f>
        <v>14.378</v>
      </c>
      <c r="I8" s="46"/>
      <c r="J8" s="59" t="s">
        <v>216</v>
      </c>
      <c r="K8" s="59">
        <f>'DRIs DATA 입력'!K8</f>
        <v>7.0179999999999998</v>
      </c>
      <c r="L8" s="59">
        <f>'DRIs DATA 입력'!L8</f>
        <v>11.667999999999999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775.66020000000003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21.720984000000001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1.479768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479.92462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273.47640000000001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2.0547526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1.5959114000000001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17.43741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2.0909323999999998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795.66399999999999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10.567588000000001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3.0448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4.4516419999999997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635.24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1294.9213999999999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6828.8222999999998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4652.0703000000003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104.320206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196.68117000000001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20.158570000000001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11.102005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989.92993000000001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8.9014009999999998E-3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4.7834196000000002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444.13060000000002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81.210629999999995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290</v>
      </c>
      <c r="B1" s="61" t="s">
        <v>333</v>
      </c>
      <c r="G1" s="62" t="s">
        <v>291</v>
      </c>
      <c r="H1" s="61" t="s">
        <v>334</v>
      </c>
    </row>
    <row r="3" spans="1:27" x14ac:dyDescent="0.3">
      <c r="A3" s="71" t="s">
        <v>292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293</v>
      </c>
      <c r="B4" s="69"/>
      <c r="C4" s="69"/>
      <c r="E4" s="66" t="s">
        <v>294</v>
      </c>
      <c r="F4" s="67"/>
      <c r="G4" s="67"/>
      <c r="H4" s="68"/>
      <c r="J4" s="66" t="s">
        <v>295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297</v>
      </c>
      <c r="C5" s="65" t="s">
        <v>288</v>
      </c>
      <c r="E5" s="65"/>
      <c r="F5" s="65" t="s">
        <v>50</v>
      </c>
      <c r="G5" s="65" t="s">
        <v>298</v>
      </c>
      <c r="H5" s="65" t="s">
        <v>46</v>
      </c>
      <c r="J5" s="65"/>
      <c r="K5" s="65" t="s">
        <v>299</v>
      </c>
      <c r="L5" s="65" t="s">
        <v>300</v>
      </c>
      <c r="N5" s="65"/>
      <c r="O5" s="65" t="s">
        <v>301</v>
      </c>
      <c r="P5" s="65" t="s">
        <v>282</v>
      </c>
      <c r="Q5" s="65" t="s">
        <v>280</v>
      </c>
      <c r="R5" s="65" t="s">
        <v>302</v>
      </c>
      <c r="S5" s="65" t="s">
        <v>288</v>
      </c>
      <c r="U5" s="65"/>
      <c r="V5" s="65" t="s">
        <v>301</v>
      </c>
      <c r="W5" s="65" t="s">
        <v>282</v>
      </c>
      <c r="X5" s="65" t="s">
        <v>280</v>
      </c>
      <c r="Y5" s="65" t="s">
        <v>302</v>
      </c>
      <c r="Z5" s="65" t="s">
        <v>288</v>
      </c>
    </row>
    <row r="6" spans="1:27" x14ac:dyDescent="0.3">
      <c r="A6" s="65" t="s">
        <v>293</v>
      </c>
      <c r="B6" s="65">
        <v>1600</v>
      </c>
      <c r="C6" s="65">
        <v>2049.2492999999999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40</v>
      </c>
      <c r="P6" s="65">
        <v>45</v>
      </c>
      <c r="Q6" s="65">
        <v>0</v>
      </c>
      <c r="R6" s="65">
        <v>0</v>
      </c>
      <c r="S6" s="65">
        <v>68.809783999999993</v>
      </c>
      <c r="U6" s="65" t="s">
        <v>305</v>
      </c>
      <c r="V6" s="65">
        <v>0</v>
      </c>
      <c r="W6" s="65">
        <v>0</v>
      </c>
      <c r="X6" s="65">
        <v>20</v>
      </c>
      <c r="Y6" s="65">
        <v>0</v>
      </c>
      <c r="Z6" s="65">
        <v>38.195312000000001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78.805999999999997</v>
      </c>
      <c r="G8" s="65">
        <v>6.8150000000000004</v>
      </c>
      <c r="H8" s="65">
        <v>14.378</v>
      </c>
      <c r="J8" s="65" t="s">
        <v>307</v>
      </c>
      <c r="K8" s="65">
        <v>7.0179999999999998</v>
      </c>
      <c r="L8" s="65">
        <v>11.667999999999999</v>
      </c>
    </row>
    <row r="13" spans="1:27" x14ac:dyDescent="0.3">
      <c r="A13" s="70" t="s">
        <v>308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309</v>
      </c>
      <c r="B14" s="69"/>
      <c r="C14" s="69"/>
      <c r="D14" s="69"/>
      <c r="E14" s="69"/>
      <c r="F14" s="69"/>
      <c r="H14" s="69" t="s">
        <v>310</v>
      </c>
      <c r="I14" s="69"/>
      <c r="J14" s="69"/>
      <c r="K14" s="69"/>
      <c r="L14" s="69"/>
      <c r="M14" s="69"/>
      <c r="O14" s="69" t="s">
        <v>311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301</v>
      </c>
      <c r="C15" s="65" t="s">
        <v>282</v>
      </c>
      <c r="D15" s="65" t="s">
        <v>280</v>
      </c>
      <c r="E15" s="65" t="s">
        <v>302</v>
      </c>
      <c r="F15" s="65" t="s">
        <v>288</v>
      </c>
      <c r="H15" s="65"/>
      <c r="I15" s="65" t="s">
        <v>301</v>
      </c>
      <c r="J15" s="65" t="s">
        <v>282</v>
      </c>
      <c r="K15" s="65" t="s">
        <v>280</v>
      </c>
      <c r="L15" s="65" t="s">
        <v>302</v>
      </c>
      <c r="M15" s="65" t="s">
        <v>288</v>
      </c>
      <c r="O15" s="65"/>
      <c r="P15" s="65" t="s">
        <v>301</v>
      </c>
      <c r="Q15" s="65" t="s">
        <v>282</v>
      </c>
      <c r="R15" s="65" t="s">
        <v>280</v>
      </c>
      <c r="S15" s="65" t="s">
        <v>302</v>
      </c>
      <c r="T15" s="65" t="s">
        <v>288</v>
      </c>
      <c r="V15" s="65"/>
      <c r="W15" s="65" t="s">
        <v>301</v>
      </c>
      <c r="X15" s="65" t="s">
        <v>282</v>
      </c>
      <c r="Y15" s="65" t="s">
        <v>280</v>
      </c>
      <c r="Z15" s="65" t="s">
        <v>302</v>
      </c>
      <c r="AA15" s="65" t="s">
        <v>288</v>
      </c>
    </row>
    <row r="16" spans="1:27" x14ac:dyDescent="0.3">
      <c r="A16" s="65" t="s">
        <v>313</v>
      </c>
      <c r="B16" s="65">
        <v>410</v>
      </c>
      <c r="C16" s="65">
        <v>550</v>
      </c>
      <c r="D16" s="65">
        <v>0</v>
      </c>
      <c r="E16" s="65">
        <v>3000</v>
      </c>
      <c r="F16" s="65">
        <v>775.66020000000003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21.720984000000001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1.479768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479.92462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315</v>
      </c>
      <c r="B24" s="69"/>
      <c r="C24" s="69"/>
      <c r="D24" s="69"/>
      <c r="E24" s="69"/>
      <c r="F24" s="69"/>
      <c r="H24" s="69" t="s">
        <v>316</v>
      </c>
      <c r="I24" s="69"/>
      <c r="J24" s="69"/>
      <c r="K24" s="69"/>
      <c r="L24" s="69"/>
      <c r="M24" s="69"/>
      <c r="O24" s="69" t="s">
        <v>317</v>
      </c>
      <c r="P24" s="69"/>
      <c r="Q24" s="69"/>
      <c r="R24" s="69"/>
      <c r="S24" s="69"/>
      <c r="T24" s="69"/>
      <c r="V24" s="69" t="s">
        <v>318</v>
      </c>
      <c r="W24" s="69"/>
      <c r="X24" s="69"/>
      <c r="Y24" s="69"/>
      <c r="Z24" s="69"/>
      <c r="AA24" s="69"/>
      <c r="AC24" s="69" t="s">
        <v>319</v>
      </c>
      <c r="AD24" s="69"/>
      <c r="AE24" s="69"/>
      <c r="AF24" s="69"/>
      <c r="AG24" s="69"/>
      <c r="AH24" s="69"/>
      <c r="AJ24" s="69" t="s">
        <v>277</v>
      </c>
      <c r="AK24" s="69"/>
      <c r="AL24" s="69"/>
      <c r="AM24" s="69"/>
      <c r="AN24" s="69"/>
      <c r="AO24" s="69"/>
      <c r="AQ24" s="69" t="s">
        <v>278</v>
      </c>
      <c r="AR24" s="69"/>
      <c r="AS24" s="69"/>
      <c r="AT24" s="69"/>
      <c r="AU24" s="69"/>
      <c r="AV24" s="69"/>
      <c r="AX24" s="69" t="s">
        <v>279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301</v>
      </c>
      <c r="C25" s="65" t="s">
        <v>282</v>
      </c>
      <c r="D25" s="65" t="s">
        <v>280</v>
      </c>
      <c r="E25" s="65" t="s">
        <v>302</v>
      </c>
      <c r="F25" s="65" t="s">
        <v>288</v>
      </c>
      <c r="H25" s="65"/>
      <c r="I25" s="65" t="s">
        <v>301</v>
      </c>
      <c r="J25" s="65" t="s">
        <v>282</v>
      </c>
      <c r="K25" s="65" t="s">
        <v>280</v>
      </c>
      <c r="L25" s="65" t="s">
        <v>302</v>
      </c>
      <c r="M25" s="65" t="s">
        <v>288</v>
      </c>
      <c r="O25" s="65"/>
      <c r="P25" s="65" t="s">
        <v>301</v>
      </c>
      <c r="Q25" s="65" t="s">
        <v>282</v>
      </c>
      <c r="R25" s="65" t="s">
        <v>280</v>
      </c>
      <c r="S25" s="65" t="s">
        <v>302</v>
      </c>
      <c r="T25" s="65" t="s">
        <v>288</v>
      </c>
      <c r="V25" s="65"/>
      <c r="W25" s="65" t="s">
        <v>301</v>
      </c>
      <c r="X25" s="65" t="s">
        <v>282</v>
      </c>
      <c r="Y25" s="65" t="s">
        <v>280</v>
      </c>
      <c r="Z25" s="65" t="s">
        <v>302</v>
      </c>
      <c r="AA25" s="65" t="s">
        <v>288</v>
      </c>
      <c r="AC25" s="65"/>
      <c r="AD25" s="65" t="s">
        <v>301</v>
      </c>
      <c r="AE25" s="65" t="s">
        <v>282</v>
      </c>
      <c r="AF25" s="65" t="s">
        <v>280</v>
      </c>
      <c r="AG25" s="65" t="s">
        <v>302</v>
      </c>
      <c r="AH25" s="65" t="s">
        <v>288</v>
      </c>
      <c r="AJ25" s="65"/>
      <c r="AK25" s="65" t="s">
        <v>301</v>
      </c>
      <c r="AL25" s="65" t="s">
        <v>282</v>
      </c>
      <c r="AM25" s="65" t="s">
        <v>280</v>
      </c>
      <c r="AN25" s="65" t="s">
        <v>302</v>
      </c>
      <c r="AO25" s="65" t="s">
        <v>288</v>
      </c>
      <c r="AQ25" s="65"/>
      <c r="AR25" s="65" t="s">
        <v>301</v>
      </c>
      <c r="AS25" s="65" t="s">
        <v>282</v>
      </c>
      <c r="AT25" s="65" t="s">
        <v>280</v>
      </c>
      <c r="AU25" s="65" t="s">
        <v>302</v>
      </c>
      <c r="AV25" s="65" t="s">
        <v>288</v>
      </c>
      <c r="AX25" s="65"/>
      <c r="AY25" s="65" t="s">
        <v>301</v>
      </c>
      <c r="AZ25" s="65" t="s">
        <v>282</v>
      </c>
      <c r="BA25" s="65" t="s">
        <v>280</v>
      </c>
      <c r="BB25" s="65" t="s">
        <v>302</v>
      </c>
      <c r="BC25" s="65" t="s">
        <v>288</v>
      </c>
      <c r="BE25" s="65"/>
      <c r="BF25" s="65" t="s">
        <v>301</v>
      </c>
      <c r="BG25" s="65" t="s">
        <v>282</v>
      </c>
      <c r="BH25" s="65" t="s">
        <v>280</v>
      </c>
      <c r="BI25" s="65" t="s">
        <v>302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273.47640000000001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2.0547526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1.5959114000000001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17.43741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2.0909323999999998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795.66399999999999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10.567588000000001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3.0448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4.4516419999999997</v>
      </c>
    </row>
    <row r="33" spans="1:68" x14ac:dyDescent="0.3">
      <c r="A33" s="70" t="s">
        <v>281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301</v>
      </c>
      <c r="C35" s="65" t="s">
        <v>282</v>
      </c>
      <c r="D35" s="65" t="s">
        <v>280</v>
      </c>
      <c r="E35" s="65" t="s">
        <v>302</v>
      </c>
      <c r="F35" s="65" t="s">
        <v>288</v>
      </c>
      <c r="H35" s="65"/>
      <c r="I35" s="65" t="s">
        <v>301</v>
      </c>
      <c r="J35" s="65" t="s">
        <v>282</v>
      </c>
      <c r="K35" s="65" t="s">
        <v>280</v>
      </c>
      <c r="L35" s="65" t="s">
        <v>302</v>
      </c>
      <c r="M35" s="65" t="s">
        <v>288</v>
      </c>
      <c r="O35" s="65"/>
      <c r="P35" s="65" t="s">
        <v>301</v>
      </c>
      <c r="Q35" s="65" t="s">
        <v>282</v>
      </c>
      <c r="R35" s="65" t="s">
        <v>280</v>
      </c>
      <c r="S35" s="65" t="s">
        <v>302</v>
      </c>
      <c r="T35" s="65" t="s">
        <v>288</v>
      </c>
      <c r="V35" s="65"/>
      <c r="W35" s="65" t="s">
        <v>301</v>
      </c>
      <c r="X35" s="65" t="s">
        <v>282</v>
      </c>
      <c r="Y35" s="65" t="s">
        <v>280</v>
      </c>
      <c r="Z35" s="65" t="s">
        <v>302</v>
      </c>
      <c r="AA35" s="65" t="s">
        <v>288</v>
      </c>
      <c r="AC35" s="65"/>
      <c r="AD35" s="65" t="s">
        <v>301</v>
      </c>
      <c r="AE35" s="65" t="s">
        <v>282</v>
      </c>
      <c r="AF35" s="65" t="s">
        <v>280</v>
      </c>
      <c r="AG35" s="65" t="s">
        <v>302</v>
      </c>
      <c r="AH35" s="65" t="s">
        <v>288</v>
      </c>
      <c r="AJ35" s="65"/>
      <c r="AK35" s="65" t="s">
        <v>301</v>
      </c>
      <c r="AL35" s="65" t="s">
        <v>282</v>
      </c>
      <c r="AM35" s="65" t="s">
        <v>280</v>
      </c>
      <c r="AN35" s="65" t="s">
        <v>302</v>
      </c>
      <c r="AO35" s="65" t="s">
        <v>288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635.24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1294.9213999999999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6828.8222999999998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4652.0703000000003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104.320206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196.68117000000001</v>
      </c>
    </row>
    <row r="43" spans="1:68" x14ac:dyDescent="0.3">
      <c r="A43" s="70" t="s">
        <v>283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326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284</v>
      </c>
      <c r="W44" s="69"/>
      <c r="X44" s="69"/>
      <c r="Y44" s="69"/>
      <c r="Z44" s="69"/>
      <c r="AA44" s="69"/>
      <c r="AC44" s="69" t="s">
        <v>285</v>
      </c>
      <c r="AD44" s="69"/>
      <c r="AE44" s="69"/>
      <c r="AF44" s="69"/>
      <c r="AG44" s="69"/>
      <c r="AH44" s="69"/>
      <c r="AJ44" s="69" t="s">
        <v>286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287</v>
      </c>
      <c r="AY44" s="69"/>
      <c r="AZ44" s="69"/>
      <c r="BA44" s="69"/>
      <c r="BB44" s="69"/>
      <c r="BC44" s="69"/>
      <c r="BE44" s="69" t="s">
        <v>330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301</v>
      </c>
      <c r="C45" s="65" t="s">
        <v>282</v>
      </c>
      <c r="D45" s="65" t="s">
        <v>280</v>
      </c>
      <c r="E45" s="65" t="s">
        <v>302</v>
      </c>
      <c r="F45" s="65" t="s">
        <v>288</v>
      </c>
      <c r="H45" s="65"/>
      <c r="I45" s="65" t="s">
        <v>301</v>
      </c>
      <c r="J45" s="65" t="s">
        <v>282</v>
      </c>
      <c r="K45" s="65" t="s">
        <v>280</v>
      </c>
      <c r="L45" s="65" t="s">
        <v>302</v>
      </c>
      <c r="M45" s="65" t="s">
        <v>288</v>
      </c>
      <c r="O45" s="65"/>
      <c r="P45" s="65" t="s">
        <v>301</v>
      </c>
      <c r="Q45" s="65" t="s">
        <v>282</v>
      </c>
      <c r="R45" s="65" t="s">
        <v>280</v>
      </c>
      <c r="S45" s="65" t="s">
        <v>302</v>
      </c>
      <c r="T45" s="65" t="s">
        <v>288</v>
      </c>
      <c r="V45" s="65"/>
      <c r="W45" s="65" t="s">
        <v>301</v>
      </c>
      <c r="X45" s="65" t="s">
        <v>282</v>
      </c>
      <c r="Y45" s="65" t="s">
        <v>280</v>
      </c>
      <c r="Z45" s="65" t="s">
        <v>302</v>
      </c>
      <c r="AA45" s="65" t="s">
        <v>288</v>
      </c>
      <c r="AC45" s="65"/>
      <c r="AD45" s="65" t="s">
        <v>301</v>
      </c>
      <c r="AE45" s="65" t="s">
        <v>282</v>
      </c>
      <c r="AF45" s="65" t="s">
        <v>280</v>
      </c>
      <c r="AG45" s="65" t="s">
        <v>302</v>
      </c>
      <c r="AH45" s="65" t="s">
        <v>288</v>
      </c>
      <c r="AJ45" s="65"/>
      <c r="AK45" s="65" t="s">
        <v>301</v>
      </c>
      <c r="AL45" s="65" t="s">
        <v>282</v>
      </c>
      <c r="AM45" s="65" t="s">
        <v>280</v>
      </c>
      <c r="AN45" s="65" t="s">
        <v>302</v>
      </c>
      <c r="AO45" s="65" t="s">
        <v>288</v>
      </c>
      <c r="AQ45" s="65"/>
      <c r="AR45" s="65" t="s">
        <v>301</v>
      </c>
      <c r="AS45" s="65" t="s">
        <v>282</v>
      </c>
      <c r="AT45" s="65" t="s">
        <v>280</v>
      </c>
      <c r="AU45" s="65" t="s">
        <v>302</v>
      </c>
      <c r="AV45" s="65" t="s">
        <v>288</v>
      </c>
      <c r="AX45" s="65"/>
      <c r="AY45" s="65" t="s">
        <v>301</v>
      </c>
      <c r="AZ45" s="65" t="s">
        <v>282</v>
      </c>
      <c r="BA45" s="65" t="s">
        <v>280</v>
      </c>
      <c r="BB45" s="65" t="s">
        <v>302</v>
      </c>
      <c r="BC45" s="65" t="s">
        <v>288</v>
      </c>
      <c r="BE45" s="65"/>
      <c r="BF45" s="65" t="s">
        <v>301</v>
      </c>
      <c r="BG45" s="65" t="s">
        <v>282</v>
      </c>
      <c r="BH45" s="65" t="s">
        <v>280</v>
      </c>
      <c r="BI45" s="65" t="s">
        <v>302</v>
      </c>
      <c r="BJ45" s="65" t="s">
        <v>288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20.158570000000001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11.102005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989.92993000000001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8.9014009999999998E-3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4.7834196000000002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444.13060000000002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81.210629999999995</v>
      </c>
      <c r="AX46" s="65" t="s">
        <v>332</v>
      </c>
      <c r="AY46" s="65"/>
      <c r="AZ46" s="65"/>
      <c r="BA46" s="65"/>
      <c r="BB46" s="65"/>
      <c r="BC46" s="65"/>
      <c r="BE46" s="65" t="s">
        <v>289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66</v>
      </c>
      <c r="E2" s="61">
        <v>2049.2492999999999</v>
      </c>
      <c r="F2" s="61">
        <v>377.13727</v>
      </c>
      <c r="G2" s="61">
        <v>32.614899999999999</v>
      </c>
      <c r="H2" s="61">
        <v>21.319088000000001</v>
      </c>
      <c r="I2" s="61">
        <v>11.295813000000001</v>
      </c>
      <c r="J2" s="61">
        <v>68.809783999999993</v>
      </c>
      <c r="K2" s="61">
        <v>43.617947000000001</v>
      </c>
      <c r="L2" s="61">
        <v>25.191837</v>
      </c>
      <c r="M2" s="61">
        <v>38.195312000000001</v>
      </c>
      <c r="N2" s="61">
        <v>5.0765552999999999</v>
      </c>
      <c r="O2" s="61">
        <v>21.420522999999999</v>
      </c>
      <c r="P2" s="61">
        <v>1272.8989999999999</v>
      </c>
      <c r="Q2" s="61">
        <v>32.352516000000001</v>
      </c>
      <c r="R2" s="61">
        <v>775.66020000000003</v>
      </c>
      <c r="S2" s="61">
        <v>74.809460000000001</v>
      </c>
      <c r="T2" s="61">
        <v>8410.2070000000003</v>
      </c>
      <c r="U2" s="61">
        <v>1.479768</v>
      </c>
      <c r="V2" s="61">
        <v>21.720984000000001</v>
      </c>
      <c r="W2" s="61">
        <v>479.92462</v>
      </c>
      <c r="X2" s="61">
        <v>273.47640000000001</v>
      </c>
      <c r="Y2" s="61">
        <v>2.0547526</v>
      </c>
      <c r="Z2" s="61">
        <v>1.5959114000000001</v>
      </c>
      <c r="AA2" s="61">
        <v>17.43741</v>
      </c>
      <c r="AB2" s="61">
        <v>2.0909323999999998</v>
      </c>
      <c r="AC2" s="61">
        <v>795.66399999999999</v>
      </c>
      <c r="AD2" s="61">
        <v>10.567588000000001</v>
      </c>
      <c r="AE2" s="61">
        <v>3.0448</v>
      </c>
      <c r="AF2" s="61">
        <v>4.4516419999999997</v>
      </c>
      <c r="AG2" s="61">
        <v>635.24</v>
      </c>
      <c r="AH2" s="61">
        <v>403.0086</v>
      </c>
      <c r="AI2" s="61">
        <v>232.23134999999999</v>
      </c>
      <c r="AJ2" s="61">
        <v>1294.9213999999999</v>
      </c>
      <c r="AK2" s="61">
        <v>6828.8222999999998</v>
      </c>
      <c r="AL2" s="61">
        <v>104.320206</v>
      </c>
      <c r="AM2" s="61">
        <v>4652.0703000000003</v>
      </c>
      <c r="AN2" s="61">
        <v>196.68117000000001</v>
      </c>
      <c r="AO2" s="61">
        <v>20.158570000000001</v>
      </c>
      <c r="AP2" s="61">
        <v>16.204311000000001</v>
      </c>
      <c r="AQ2" s="61">
        <v>3.9542568</v>
      </c>
      <c r="AR2" s="61">
        <v>11.102005</v>
      </c>
      <c r="AS2" s="61">
        <v>989.92993000000001</v>
      </c>
      <c r="AT2" s="61">
        <v>8.9014009999999998E-3</v>
      </c>
      <c r="AU2" s="61">
        <v>4.7834196000000002</v>
      </c>
      <c r="AV2" s="61">
        <v>444.13060000000002</v>
      </c>
      <c r="AW2" s="61">
        <v>81.210629999999995</v>
      </c>
      <c r="AX2" s="61">
        <v>0.44928452000000002</v>
      </c>
      <c r="AY2" s="61">
        <v>0.72586256000000005</v>
      </c>
      <c r="AZ2" s="61">
        <v>297.56903</v>
      </c>
      <c r="BA2" s="61">
        <v>21.839269999999999</v>
      </c>
      <c r="BB2" s="61">
        <v>5.4471416000000001</v>
      </c>
      <c r="BC2" s="61">
        <v>7.0208760000000003</v>
      </c>
      <c r="BD2" s="61">
        <v>9.3380399999999995</v>
      </c>
      <c r="BE2" s="61">
        <v>0.74403863999999997</v>
      </c>
      <c r="BF2" s="61">
        <v>3.6072332999999999</v>
      </c>
      <c r="BG2" s="61">
        <v>2.7754896000000001E-3</v>
      </c>
      <c r="BH2" s="61">
        <v>3.4300353999999998E-3</v>
      </c>
      <c r="BI2" s="61">
        <v>2.7723531E-3</v>
      </c>
      <c r="BJ2" s="61">
        <v>2.4054849999999999E-2</v>
      </c>
      <c r="BK2" s="61">
        <v>2.1349920000000001E-4</v>
      </c>
      <c r="BL2" s="61">
        <v>0.26784851999999998</v>
      </c>
      <c r="BM2" s="61">
        <v>3.1036381999999998</v>
      </c>
      <c r="BN2" s="61">
        <v>1.0136611</v>
      </c>
      <c r="BO2" s="61">
        <v>58.505062000000002</v>
      </c>
      <c r="BP2" s="61">
        <v>9.8910450000000001</v>
      </c>
      <c r="BQ2" s="61">
        <v>19.381145</v>
      </c>
      <c r="BR2" s="61">
        <v>66.444699999999997</v>
      </c>
      <c r="BS2" s="61">
        <v>25.51248</v>
      </c>
      <c r="BT2" s="61">
        <v>13.049569999999999</v>
      </c>
      <c r="BU2" s="61">
        <v>4.9951191999999998E-2</v>
      </c>
      <c r="BV2" s="61">
        <v>5.6457683000000003E-3</v>
      </c>
      <c r="BW2" s="61">
        <v>0.84432845999999995</v>
      </c>
      <c r="BX2" s="61">
        <v>1.1035777</v>
      </c>
      <c r="BY2" s="61">
        <v>6.4254649999999996E-2</v>
      </c>
      <c r="BZ2" s="61">
        <v>7.5091719999999999E-4</v>
      </c>
      <c r="CA2" s="61">
        <v>0.85007303999999995</v>
      </c>
      <c r="CB2" s="61">
        <v>1.8026559999999998E-5</v>
      </c>
      <c r="CC2" s="61">
        <v>0.14051565999999999</v>
      </c>
      <c r="CD2" s="61">
        <v>1.0628252</v>
      </c>
      <c r="CE2" s="61">
        <v>4.9583130000000003E-2</v>
      </c>
      <c r="CF2" s="61">
        <v>9.3564519999999998E-2</v>
      </c>
      <c r="CG2" s="61">
        <v>0</v>
      </c>
      <c r="CH2" s="61">
        <v>1.3427343E-2</v>
      </c>
      <c r="CI2" s="61">
        <v>4.6815999999999998E-7</v>
      </c>
      <c r="CJ2" s="61">
        <v>2.9104964999999998</v>
      </c>
      <c r="CK2" s="61">
        <v>1.0215386E-2</v>
      </c>
      <c r="CL2" s="61">
        <v>0.67345699999999997</v>
      </c>
      <c r="CM2" s="61">
        <v>3.1040760999999999</v>
      </c>
      <c r="CN2" s="61">
        <v>2191.0041999999999</v>
      </c>
      <c r="CO2" s="61">
        <v>3826.7627000000002</v>
      </c>
      <c r="CP2" s="61">
        <v>2164.951</v>
      </c>
      <c r="CQ2" s="61">
        <v>857.92920000000004</v>
      </c>
      <c r="CR2" s="61">
        <v>457.38920000000002</v>
      </c>
      <c r="CS2" s="61">
        <v>407.73869999999999</v>
      </c>
      <c r="CT2" s="61">
        <v>2177.5531999999998</v>
      </c>
      <c r="CU2" s="61">
        <v>1304.05</v>
      </c>
      <c r="CV2" s="61">
        <v>1269.7357999999999</v>
      </c>
      <c r="CW2" s="61">
        <v>1460.6052</v>
      </c>
      <c r="CX2" s="61">
        <v>426.25015000000002</v>
      </c>
      <c r="CY2" s="61">
        <v>2817.2469999999998</v>
      </c>
      <c r="CZ2" s="61">
        <v>1233.5727999999999</v>
      </c>
      <c r="DA2" s="61">
        <v>3280.1723999999999</v>
      </c>
      <c r="DB2" s="61">
        <v>3131.3044</v>
      </c>
      <c r="DC2" s="61">
        <v>4645.8525</v>
      </c>
      <c r="DD2" s="61">
        <v>7427.9350000000004</v>
      </c>
      <c r="DE2" s="61">
        <v>1443.3273999999999</v>
      </c>
      <c r="DF2" s="61">
        <v>3501.4004</v>
      </c>
      <c r="DG2" s="61">
        <v>1668.1387999999999</v>
      </c>
      <c r="DH2" s="61">
        <v>143.88632000000001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21.839269999999999</v>
      </c>
      <c r="B6">
        <f>BB2</f>
        <v>5.4471416000000001</v>
      </c>
      <c r="C6">
        <f>BC2</f>
        <v>7.0208760000000003</v>
      </c>
      <c r="D6">
        <f>BD2</f>
        <v>9.3380399999999995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6" sqref="G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20090</v>
      </c>
      <c r="C2" s="56">
        <f ca="1">YEAR(TODAY())-YEAR(B2)+IF(TODAY()&gt;=DATE(YEAR(TODAY()),MONTH(B2),DAY(B2)),0,-1)</f>
        <v>66</v>
      </c>
      <c r="E2" s="52">
        <v>151.69999999999999</v>
      </c>
      <c r="F2" s="53" t="s">
        <v>39</v>
      </c>
      <c r="G2" s="52">
        <v>51.3</v>
      </c>
      <c r="H2" s="51" t="s">
        <v>41</v>
      </c>
      <c r="I2" s="72">
        <f>ROUND(G3/E3^2,1)</f>
        <v>22.3</v>
      </c>
    </row>
    <row r="3" spans="1:9" x14ac:dyDescent="0.3">
      <c r="E3" s="51">
        <f>E2/100</f>
        <v>1.5169999999999999</v>
      </c>
      <c r="F3" s="51" t="s">
        <v>40</v>
      </c>
      <c r="G3" s="51">
        <f>G2</f>
        <v>51.3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유인자, ID : H1901040)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30일 10:26:20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3" sqref="Z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44560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151.69999999999999</v>
      </c>
      <c r="L12" s="129"/>
      <c r="M12" s="122">
        <f>'개인정보 및 신체계측 입력'!G2</f>
        <v>51.3</v>
      </c>
      <c r="N12" s="123"/>
      <c r="O12" s="118" t="s">
        <v>271</v>
      </c>
      <c r="P12" s="112"/>
      <c r="Q12" s="115">
        <f>'개인정보 및 신체계측 입력'!I2</f>
        <v>22.3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유인자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78.805999999999997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6.8150000000000004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14.378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11.7</v>
      </c>
      <c r="L72" s="36" t="s">
        <v>53</v>
      </c>
      <c r="M72" s="36">
        <f>ROUND('DRIs DATA'!K8,1)</f>
        <v>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103.42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181.01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273.48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139.4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79.41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455.25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201.59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2021-12-30T01:34:33Z</dcterms:modified>
</cp:coreProperties>
</file>