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<sst xmlns="http://schemas.openxmlformats.org/spreadsheetml/2006/main" count="692" uniqueCount="351">
  <si>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</si>
  <si>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</si>
  <si>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</si>
  <si>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</si>
  <si>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</si>
  <si>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</si>
  <si>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</si>
  <si>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</si>
  <si>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</si>
  <si>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</si>
  <si>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</si>
  <si>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</si>
  <si>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</si>
  <si>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</si>
  <si>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</si>
  <si>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</si>
  <si>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</si>
  <si>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</si>
  <si>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</si>
  <si>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</si>
  <si>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</si>
  <si>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</si>
  <si>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</si>
  <si>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</si>
  <si>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</si>
  <si>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</si>
  <si>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</si>
  <si>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</si>
  <si>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</si>
  <si>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</si>
  <si>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</si>
  <si>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</si>
  <si>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</si>
  <si>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</si>
  <si>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</si>
  <si>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</si>
  <si>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</si>
  <si>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</si>
  <si>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</si>
  <si>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</si>
  <si>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</si>
  <si>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</si>
  <si>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</si>
  <si>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</si>
  <si>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</si>
  <si>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</si>
  <si>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</si>
  <si>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</si>
  <si>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</si>
  <si>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</si>
  <si>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</si>
  <si>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</si>
  <si>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</si>
  <si>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</si>
  <si>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</si>
  <si>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</si>
  <si>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</si>
  <si>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</si>
  <si>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</si>
  <si>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</si>
  <si>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</si>
  <si>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</si>
  <si>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</si>
  <si>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</si>
  <si>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</si>
  <si>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</si>
  <si>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</si>
  <si>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</si>
  <si>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</si>
  <si>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</si>
  <si>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</si>
  <si>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</si>
  <si>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</si>
  <si>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</si>
  <si>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</si>
  <si>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</si>
  <si>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</si>
  <si>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</si>
  <si>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</si>
  <si>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</si>
  <si>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</si>
  <si>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</si>
  <si>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</si>
  <si>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</si>
  <si>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</si>
  <si>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</si>
  <si>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</si>
  <si>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</si>
  <si>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</si>
  <si>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</si>
  <si>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</si>
  <si>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</si>
  <si>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</si>
  <si>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</si>
  <si>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</si>
  <si>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</si>
  <si>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</si>
  <si>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</si>
  <si>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</si>
  <si>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</si>
  <si>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</si>
  <si>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</si>
  <si>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</si>
  <si>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</si>
  <si>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</si>
  <si>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</si>
  <si>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</si>
  <si>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</si>
  <si>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</si>
  <si>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</si>
  <si>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</si>
  <si>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</si>
  <si>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</si>
  <si>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</si>
  <si>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</si>
  <si>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</si>
  <si>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</si>
  <si>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</si>
  <si>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</si>
  <si>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</si>
  <si>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</si>
  <si>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</si>
  <si>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</si>
  <si>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</si>
  <si>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</si>
  <si>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</si>
  <si>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</si>
  <si>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</si>
  <si>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</si>
  <si>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</si>
  <si>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</si>
  <si>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</si>
  <si>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</si>
  <si>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</si>
  <si>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</si>
  <si>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</si>
  <si>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</si>
  <si>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</si>
  <si>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</si>
  <si>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</si>
  <si>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</si>
  <si>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</si>
  <si>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</si>
  <si>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</si>
  <si>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</si>
  <si>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</si>
  <si>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</si>
  <si>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</si>
  <si>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</si>
  <si>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</si>
  <si>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</si>
  <si>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</si>
  <si>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</si>
  <si>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</si>
  <si>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</si>
  <si>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</si>
  <si>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</si>
  <si>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</si>
  <si>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</si>
  <si>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</si>
  <si>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</si>
  <si>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</si>
  <si>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</si>
  <si>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</si>
  <si>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</si>
  <si>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</si>
  <si>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</si>
  <si>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</si>
  <si>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</si>
  <si>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</si>
  <si>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</si>
  <si>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</si>
  <si>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</si>
  <si>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</si>
  <si>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</si>
  <si>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</si>
  <si>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</si>
  <si>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</si>
  <si>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</si>
  <si>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</si>
  <si>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</si>
  <si>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</si>
  <si>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</si>
  <si>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</si>
  <si>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</si>
  <si>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</si>
  <si>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</si>
  <si>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</si>
  <si>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</si>
  <si>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</si>
  <si>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</si>
  <si>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</si>
  <si>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</si>
  <si>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</si>
  <si>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</si>
  <si>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</si>
  <si>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</si>
  <si>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</si>
  <si>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</si>
  <si>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</si>
  <si>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</si>
  <si>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</si>
  <si>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</si>
  <si>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</si>
  <si>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</si>
  <si>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</si>
  <si>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</si>
  <si>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</si>
  <si>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</si>
  <si>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</si>
  <si>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</si>
  <si>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</si>
  <si>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</si>
  <si>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</si>
  <si>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</si>
  <si>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</si>
  <si>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</si>
  <si>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</si>
  <si>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</si>
  <si>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</si>
  <si>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</si>
  <si>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</si>
  <si>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</si>
  <si>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</si>
  <si>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</si>
  <si>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</si>
  <si>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</si>
  <si>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</si>
  <si>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</si>
  <si>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</si>
  <si>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</si>
  <si>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</si>
  <si>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</si>
  <si>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</si>
  <si>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</si>
  <si>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</si>
  <si>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</si>
  <si>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</si>
  <si>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</si>
  <si>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</si>
  <si>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</si>
  <si>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</si>
  <si>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</si>
  <si>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</si>
  <si>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</si>
  <si>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</si>
  <si>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</si>
  <si>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</si>
  <si>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</si>
  <si>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</si>
  <si>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</si>
  <si>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</si>
  <si>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</si>
  <si>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</si>
  <si>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</si>
  <si>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</si>
  <si>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</si>
  <si>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</si>
  <si>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</si>
  <si>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</si>
  <si>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</si>
  <si>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</si>
  <si>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</si>
  <si>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</si>
  <si>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</si>
  <si>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</si>
  <si>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</si>
  <si>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</si>
  <si>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</si>
  <si>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</si>
  <si>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</si>
  <si>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</si>
  <si>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</si>
  <si>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</si>
  <si>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</si>
  <si>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</si>
  <si>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</si>
  <si>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</si>
  <si>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</si>
  <si>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</si>
  <si>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</si>
  <si>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</si>
  <si>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</si>
  <si>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</si>
  <si>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</si>
  <si>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</si>
  <si>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</si>
  <si>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</si>
  <si>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</si>
  <si>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</si>
  <si>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</si>
  <si>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</si>
  <si>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</si>
  <si>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</si>
  <si>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</si>
  <si>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</si>
  <si>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</si>
  <si>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</si>
  <si>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</si>
  <si>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</si>
  <si>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</si>
  <si>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</si>
  <si>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</si>
  <si>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</si>
  <si>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</si>
  <si>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</si>
  <si>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</si>
  <si>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</si>
  <si>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불포화지방산</t>
    <phoneticPr fontId="1" type="noConversion"/>
  </si>
  <si>
    <t>필요추정량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</si>
  <si>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</si>
  <si>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</si>
  <si>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</si>
  <si>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</si>
  <si>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</si>
  <si>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</si>
  <si>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</si>
  <si>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</si>
  <si>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</si>
  <si>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</si>
  <si>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</si>
  <si>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</si>
  <si>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</si>
  <si>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</si>
  <si>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구리(ug/일)</t>
    <phoneticPr fontId="1" type="noConversion"/>
  </si>
  <si>
    <t>F</t>
  </si>
  <si>
    <t>(설문지 : FFQ 95문항 설문지, 사용자 : 온복순, ID : H1901045)</t>
  </si>
  <si>
    <t>출력시각</t>
    <phoneticPr fontId="1" type="noConversion"/>
  </si>
  <si>
    <t>2021년 12월 31일 09:40:37</t>
  </si>
  <si>
    <t>단백질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</si>
  <si>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</si>
  <si>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</si>
  <si>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</si>
  <si>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단백질(g/일)</t>
    <phoneticPr fontId="1" type="noConversion"/>
  </si>
  <si>
    <t>섭취비율</t>
    <phoneticPr fontId="1" type="noConversion"/>
  </si>
  <si>
    <t>섭취비율</t>
    <phoneticPr fontId="1" type="noConversion"/>
  </si>
  <si>
    <t>평균필요량</t>
    <phoneticPr fontId="1" type="noConversion"/>
  </si>
  <si>
    <t>권장섭취량</t>
    <phoneticPr fontId="1" type="noConversion"/>
  </si>
  <si>
    <t>티아민</t>
    <phoneticPr fontId="1" type="noConversion"/>
  </si>
  <si>
    <t>니아신</t>
    <phoneticPr fontId="1" type="noConversion"/>
  </si>
  <si>
    <t>엽산</t>
    <phoneticPr fontId="1" type="noConversion"/>
  </si>
  <si>
    <t>충분섭취량</t>
    <phoneticPr fontId="1" type="noConversion"/>
  </si>
  <si>
    <t>충분섭취량</t>
    <phoneticPr fontId="1" type="noConversion"/>
  </si>
  <si>
    <t>평균필요량</t>
    <phoneticPr fontId="1" type="noConversion"/>
  </si>
  <si>
    <t>상한섭취량</t>
    <phoneticPr fontId="1" type="noConversion"/>
  </si>
  <si>
    <t>권장섭취량</t>
    <phoneticPr fontId="1" type="noConversion"/>
  </si>
  <si>
    <t>섭취량</t>
    <phoneticPr fontId="1" type="noConversion"/>
  </si>
  <si>
    <t>요오드</t>
    <phoneticPr fontId="1" type="noConversion"/>
  </si>
  <si>
    <t>상한섭취량</t>
    <phoneticPr fontId="1" type="noConversion"/>
  </si>
  <si>
    <t>H1901045</t>
  </si>
  <si>
    <t>온복순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</si>
</sst>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36.758037999999999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64848"/>
        <c:axId val="530565240"/>
      </c:barChart>
      <c:catAx>
        <c:axId val="53056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65240"/>
        <c:crosses val="autoZero"/>
        <c:auto val="1"/>
        <c:lblAlgn val="ctr"/>
        <c:lblOffset val="100"/>
        <c:noMultiLvlLbl val="0"/>
      </c:catAx>
      <c:valAx>
        <c:axId val="53056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6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1.5682467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626088"/>
        <c:axId val="530626480"/>
      </c:barChart>
      <c:catAx>
        <c:axId val="53062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626480"/>
        <c:crosses val="autoZero"/>
        <c:auto val="1"/>
        <c:lblAlgn val="ctr"/>
        <c:lblOffset val="100"/>
        <c:noMultiLvlLbl val="0"/>
      </c:catAx>
      <c:valAx>
        <c:axId val="53062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62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1.7945099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59752"/>
        <c:axId val="530560144"/>
      </c:barChart>
      <c:catAx>
        <c:axId val="53055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60144"/>
        <c:crosses val="autoZero"/>
        <c:auto val="1"/>
        <c:lblAlgn val="ctr"/>
        <c:lblOffset val="100"/>
        <c:noMultiLvlLbl val="0"/>
      </c:catAx>
      <c:valAx>
        <c:axId val="530560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5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689.23180000000002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626872"/>
        <c:axId val="617616216"/>
      </c:barChart>
      <c:catAx>
        <c:axId val="53062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616216"/>
        <c:crosses val="autoZero"/>
        <c:auto val="1"/>
        <c:lblAlgn val="ctr"/>
        <c:lblOffset val="100"/>
        <c:noMultiLvlLbl val="0"/>
      </c:catAx>
      <c:valAx>
        <c:axId val="61761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62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2154.9225999999999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618960"/>
        <c:axId val="617621312"/>
      </c:barChart>
      <c:catAx>
        <c:axId val="61761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621312"/>
        <c:crosses val="autoZero"/>
        <c:auto val="1"/>
        <c:lblAlgn val="ctr"/>
        <c:lblOffset val="100"/>
        <c:noMultiLvlLbl val="0"/>
      </c:catAx>
      <c:valAx>
        <c:axId val="6176213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61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105.96040000000001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619744"/>
        <c:axId val="617616608"/>
      </c:barChart>
      <c:catAx>
        <c:axId val="61761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616608"/>
        <c:crosses val="autoZero"/>
        <c:auto val="1"/>
        <c:lblAlgn val="ctr"/>
        <c:lblOffset val="100"/>
        <c:noMultiLvlLbl val="0"/>
      </c:catAx>
      <c:valAx>
        <c:axId val="617616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61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75.837270000000004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622096"/>
        <c:axId val="617621704"/>
      </c:barChart>
      <c:catAx>
        <c:axId val="61762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621704"/>
        <c:crosses val="autoZero"/>
        <c:auto val="1"/>
        <c:lblAlgn val="ctr"/>
        <c:lblOffset val="100"/>
        <c:noMultiLvlLbl val="0"/>
      </c:catAx>
      <c:valAx>
        <c:axId val="61762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62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5.7139410000000002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617000"/>
        <c:axId val="617614648"/>
      </c:barChart>
      <c:catAx>
        <c:axId val="61761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614648"/>
        <c:crosses val="autoZero"/>
        <c:auto val="1"/>
        <c:lblAlgn val="ctr"/>
        <c:lblOffset val="100"/>
        <c:noMultiLvlLbl val="0"/>
      </c:catAx>
      <c:valAx>
        <c:axId val="617614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61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423.56882000000002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615040"/>
        <c:axId val="617615432"/>
      </c:barChart>
      <c:catAx>
        <c:axId val="61761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615432"/>
        <c:crosses val="autoZero"/>
        <c:auto val="1"/>
        <c:lblAlgn val="ctr"/>
        <c:lblOffset val="100"/>
        <c:noMultiLvlLbl val="0"/>
      </c:catAx>
      <c:valAx>
        <c:axId val="6176154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61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3.2483954000000002E-2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615824"/>
        <c:axId val="617617392"/>
      </c:barChart>
      <c:catAx>
        <c:axId val="61761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617392"/>
        <c:crosses val="autoZero"/>
        <c:auto val="1"/>
        <c:lblAlgn val="ctr"/>
        <c:lblOffset val="100"/>
        <c:noMultiLvlLbl val="0"/>
      </c:catAx>
      <c:valAx>
        <c:axId val="61761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61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2.0573405999999999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95464"/>
        <c:axId val="527000952"/>
      </c:barChart>
      <c:catAx>
        <c:axId val="52699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000952"/>
        <c:crosses val="autoZero"/>
        <c:auto val="1"/>
        <c:lblAlgn val="ctr"/>
        <c:lblOffset val="100"/>
        <c:noMultiLvlLbl val="0"/>
      </c:catAx>
      <c:valAx>
        <c:axId val="527000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9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13.48943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61320"/>
        <c:axId val="530564456"/>
      </c:barChart>
      <c:catAx>
        <c:axId val="53056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64456"/>
        <c:crosses val="autoZero"/>
        <c:auto val="1"/>
        <c:lblAlgn val="ctr"/>
        <c:lblOffset val="100"/>
        <c:noMultiLvlLbl val="0"/>
      </c:catAx>
      <c:valAx>
        <c:axId val="530564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6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122.52039000000001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97424"/>
        <c:axId val="527001344"/>
      </c:barChart>
      <c:catAx>
        <c:axId val="52699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001344"/>
        <c:crosses val="autoZero"/>
        <c:auto val="1"/>
        <c:lblAlgn val="ctr"/>
        <c:lblOffset val="100"/>
        <c:noMultiLvlLbl val="0"/>
      </c:catAx>
      <c:valAx>
        <c:axId val="52700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9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40.278945999999998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000168"/>
        <c:axId val="526998992"/>
      </c:barChart>
      <c:catAx>
        <c:axId val="52700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98992"/>
        <c:crosses val="autoZero"/>
        <c:auto val="1"/>
        <c:lblAlgn val="ctr"/>
        <c:lblOffset val="100"/>
        <c:noMultiLvlLbl val="0"/>
      </c:catAx>
      <c:valAx>
        <c:axId val="52699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00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4.093</c:v>
                </c:pt>
                <c:pt idx="1">
                  <c:v>8.9410000000000007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7000560"/>
        <c:axId val="526999776"/>
      </c:barChart>
      <c:catAx>
        <c:axId val="52700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99776"/>
        <c:crosses val="autoZero"/>
        <c:auto val="1"/>
        <c:lblAlgn val="ctr"/>
        <c:lblOffset val="100"/>
        <c:noMultiLvlLbl val="0"/>
      </c:catAx>
      <c:valAx>
        <c:axId val="526999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00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4.8659920000000003</c:v>
                </c:pt>
                <c:pt idx="1">
                  <c:v>5.0416373999999999</c:v>
                </c:pt>
                <c:pt idx="2">
                  <c:v>4.8910955999999999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234.06062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98208"/>
        <c:axId val="527002520"/>
      </c:barChart>
      <c:catAx>
        <c:axId val="52699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002520"/>
        <c:crosses val="autoZero"/>
        <c:auto val="1"/>
        <c:lblAlgn val="ctr"/>
        <c:lblOffset val="100"/>
        <c:noMultiLvlLbl val="0"/>
      </c:catAx>
      <c:valAx>
        <c:axId val="527002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9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11.239387499999999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99384"/>
        <c:axId val="526995856"/>
      </c:barChart>
      <c:catAx>
        <c:axId val="52699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95856"/>
        <c:crosses val="autoZero"/>
        <c:auto val="1"/>
        <c:lblAlgn val="ctr"/>
        <c:lblOffset val="100"/>
        <c:noMultiLvlLbl val="0"/>
      </c:catAx>
      <c:valAx>
        <c:axId val="526995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9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79.192999999999998</c:v>
                </c:pt>
                <c:pt idx="1">
                  <c:v>7.7279999999999998</c:v>
                </c:pt>
                <c:pt idx="2">
                  <c:v>13.079000000000001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6996640"/>
        <c:axId val="527542432"/>
      </c:barChart>
      <c:catAx>
        <c:axId val="52699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42432"/>
        <c:crosses val="autoZero"/>
        <c:auto val="1"/>
        <c:lblAlgn val="ctr"/>
        <c:lblOffset val="100"/>
        <c:noMultiLvlLbl val="0"/>
      </c:catAx>
      <c:valAx>
        <c:axId val="527542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9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1277.6061999999999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540080"/>
        <c:axId val="527536552"/>
      </c:barChart>
      <c:catAx>
        <c:axId val="52754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36552"/>
        <c:crosses val="autoZero"/>
        <c:auto val="1"/>
        <c:lblAlgn val="ctr"/>
        <c:lblOffset val="100"/>
        <c:noMultiLvlLbl val="0"/>
      </c:catAx>
      <c:valAx>
        <c:axId val="527536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54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85.318250000000006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539688"/>
        <c:axId val="527536944"/>
      </c:barChart>
      <c:catAx>
        <c:axId val="52753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36944"/>
        <c:crosses val="autoZero"/>
        <c:auto val="1"/>
        <c:lblAlgn val="ctr"/>
        <c:lblOffset val="100"/>
        <c:noMultiLvlLbl val="0"/>
      </c:catAx>
      <c:valAx>
        <c:axId val="527536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53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297.46713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541256"/>
        <c:axId val="527537336"/>
      </c:barChart>
      <c:catAx>
        <c:axId val="52754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37336"/>
        <c:crosses val="autoZero"/>
        <c:auto val="1"/>
        <c:lblAlgn val="ctr"/>
        <c:lblOffset val="100"/>
        <c:noMultiLvlLbl val="0"/>
      </c:catAx>
      <c:valAx>
        <c:axId val="527537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54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1.5326675999999999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65632"/>
        <c:axId val="530566808"/>
      </c:barChart>
      <c:catAx>
        <c:axId val="53056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66808"/>
        <c:crosses val="autoZero"/>
        <c:auto val="1"/>
        <c:lblAlgn val="ctr"/>
        <c:lblOffset val="100"/>
        <c:noMultiLvlLbl val="0"/>
      </c:catAx>
      <c:valAx>
        <c:axId val="530566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6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2355.3766999999998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541648"/>
        <c:axId val="527542824"/>
      </c:barChart>
      <c:catAx>
        <c:axId val="52754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42824"/>
        <c:crosses val="autoZero"/>
        <c:auto val="1"/>
        <c:lblAlgn val="ctr"/>
        <c:lblOffset val="100"/>
        <c:noMultiLvlLbl val="0"/>
      </c:catAx>
      <c:valAx>
        <c:axId val="527542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54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7.1189527999999997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543608"/>
        <c:axId val="527540472"/>
      </c:barChart>
      <c:catAx>
        <c:axId val="52754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40472"/>
        <c:crosses val="autoZero"/>
        <c:auto val="1"/>
        <c:lblAlgn val="ctr"/>
        <c:lblOffset val="100"/>
        <c:noMultiLvlLbl val="0"/>
      </c:catAx>
      <c:valAx>
        <c:axId val="52754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54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1.1317756000000001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538904"/>
        <c:axId val="527537728"/>
      </c:barChart>
      <c:catAx>
        <c:axId val="52753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37728"/>
        <c:crosses val="autoZero"/>
        <c:auto val="1"/>
        <c:lblAlgn val="ctr"/>
        <c:lblOffset val="100"/>
        <c:noMultiLvlLbl val="0"/>
      </c:catAx>
      <c:valAx>
        <c:axId val="52753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53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129.50107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461312"/>
        <c:axId val="530629616"/>
      </c:barChart>
      <c:catAx>
        <c:axId val="52646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629616"/>
        <c:crosses val="autoZero"/>
        <c:auto val="1"/>
        <c:lblAlgn val="ctr"/>
        <c:lblOffset val="100"/>
        <c:noMultiLvlLbl val="0"/>
      </c:catAx>
      <c:valAx>
        <c:axId val="53062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4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0.69059530000000002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625304"/>
        <c:axId val="530631184"/>
      </c:barChart>
      <c:catAx>
        <c:axId val="53062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631184"/>
        <c:crosses val="autoZero"/>
        <c:auto val="1"/>
        <c:lblAlgn val="ctr"/>
        <c:lblOffset val="100"/>
        <c:noMultiLvlLbl val="0"/>
      </c:catAx>
      <c:valAx>
        <c:axId val="530631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62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9.5709730000000004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627264"/>
        <c:axId val="530628832"/>
      </c:barChart>
      <c:catAx>
        <c:axId val="53062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628832"/>
        <c:crosses val="autoZero"/>
        <c:auto val="1"/>
        <c:lblAlgn val="ctr"/>
        <c:lblOffset val="100"/>
        <c:noMultiLvlLbl val="0"/>
      </c:catAx>
      <c:valAx>
        <c:axId val="53062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62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1.1317756000000001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627656"/>
        <c:axId val="530630792"/>
      </c:barChart>
      <c:catAx>
        <c:axId val="53062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630792"/>
        <c:crosses val="autoZero"/>
        <c:auto val="1"/>
        <c:lblAlgn val="ctr"/>
        <c:lblOffset val="100"/>
        <c:noMultiLvlLbl val="0"/>
      </c:catAx>
      <c:valAx>
        <c:axId val="53063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62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268.00760000000002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628440"/>
        <c:axId val="530630008"/>
      </c:barChart>
      <c:catAx>
        <c:axId val="53062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630008"/>
        <c:crosses val="autoZero"/>
        <c:auto val="1"/>
        <c:lblAlgn val="ctr"/>
        <c:lblOffset val="100"/>
        <c:noMultiLvlLbl val="0"/>
      </c:catAx>
      <c:valAx>
        <c:axId val="530630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62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3.9460961999999999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631576"/>
        <c:axId val="530628048"/>
      </c:barChart>
      <c:catAx>
        <c:axId val="53063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628048"/>
        <c:crosses val="autoZero"/>
        <c:auto val="1"/>
        <c:lblAlgn val="ctr"/>
        <c:lblOffset val="100"/>
        <c:noMultiLvlLbl val="0"/>
      </c:catAx>
      <c:valAx>
        <c:axId val="53062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63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온복순, ID : H1901045)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31일 09:40:37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1277.6061999999999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36.758037999999999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13.48943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79.192999999999998</v>
      </c>
      <c r="G8" s="59">
        <f>'DRIs DATA 입력'!G8</f>
        <v>7.7279999999999998</v>
      </c>
      <c r="H8" s="59">
        <f>'DRIs DATA 입력'!H8</f>
        <v>13.079000000000001</v>
      </c>
      <c r="I8" s="46"/>
      <c r="J8" s="59" t="s">
        <v>215</v>
      </c>
      <c r="K8" s="59">
        <f>'DRIs DATA 입력'!K8</f>
        <v>4.093</v>
      </c>
      <c r="L8" s="59">
        <f>'DRIs DATA 입력'!L8</f>
        <v>8.9410000000000007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234.06062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11.239387499999999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1.5326675999999999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129.50107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85.318250000000006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0.84132487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0.69059530000000002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9.5709730000000004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1.1317756000000001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268.00760000000002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3.9460961999999999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1.5682467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1.7945099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297.46713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689.23180000000002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2355.3766999999998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2154.9225999999999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105.96040000000001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75.837270000000004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7.1189527999999997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5.7139410000000002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423.56882000000002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3.2483954000000002E-2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2.0573405999999999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122.52039000000001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40.278945999999998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6" sqref="K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293</v>
      </c>
      <c r="B1" s="61" t="s">
        <v>326</v>
      </c>
      <c r="G1" s="62" t="s">
        <v>327</v>
      </c>
      <c r="H1" s="61" t="s">
        <v>328</v>
      </c>
    </row>
    <row r="3" spans="1:27" x14ac:dyDescent="0.3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300</v>
      </c>
      <c r="F4" s="70"/>
      <c r="G4" s="70"/>
      <c r="H4" s="71"/>
      <c r="J4" s="69" t="s">
        <v>308</v>
      </c>
      <c r="K4" s="70"/>
      <c r="L4" s="71"/>
      <c r="N4" s="67" t="s">
        <v>329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309</v>
      </c>
      <c r="C5" s="65" t="s">
        <v>311</v>
      </c>
      <c r="E5" s="65"/>
      <c r="F5" s="65" t="s">
        <v>49</v>
      </c>
      <c r="G5" s="65" t="s">
        <v>286</v>
      </c>
      <c r="H5" s="65" t="s">
        <v>45</v>
      </c>
      <c r="J5" s="65"/>
      <c r="K5" s="65" t="s">
        <v>301</v>
      </c>
      <c r="L5" s="65" t="s">
        <v>287</v>
      </c>
      <c r="N5" s="65"/>
      <c r="O5" s="65" t="s">
        <v>330</v>
      </c>
      <c r="P5" s="65" t="s">
        <v>331</v>
      </c>
      <c r="Q5" s="65" t="s">
        <v>284</v>
      </c>
      <c r="R5" s="65" t="s">
        <v>294</v>
      </c>
      <c r="S5" s="65" t="s">
        <v>311</v>
      </c>
      <c r="U5" s="65"/>
      <c r="V5" s="65" t="s">
        <v>310</v>
      </c>
      <c r="W5" s="65" t="s">
        <v>277</v>
      </c>
      <c r="X5" s="65" t="s">
        <v>284</v>
      </c>
      <c r="Y5" s="65" t="s">
        <v>294</v>
      </c>
      <c r="Z5" s="65" t="s">
        <v>332</v>
      </c>
    </row>
    <row r="6" spans="1:27" x14ac:dyDescent="0.3">
      <c r="A6" s="65" t="s">
        <v>278</v>
      </c>
      <c r="B6" s="65">
        <v>1800</v>
      </c>
      <c r="C6" s="65">
        <v>1277.6061999999999</v>
      </c>
      <c r="E6" s="65" t="s">
        <v>320</v>
      </c>
      <c r="F6" s="65">
        <v>55</v>
      </c>
      <c r="G6" s="65">
        <v>15</v>
      </c>
      <c r="H6" s="65">
        <v>7</v>
      </c>
      <c r="J6" s="65" t="s">
        <v>320</v>
      </c>
      <c r="K6" s="65">
        <v>0.1</v>
      </c>
      <c r="L6" s="65">
        <v>4</v>
      </c>
      <c r="N6" s="65" t="s">
        <v>333</v>
      </c>
      <c r="O6" s="65">
        <v>40</v>
      </c>
      <c r="P6" s="65">
        <v>50</v>
      </c>
      <c r="Q6" s="65">
        <v>0</v>
      </c>
      <c r="R6" s="65">
        <v>0</v>
      </c>
      <c r="S6" s="65">
        <v>36.758037999999999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13.48943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334</v>
      </c>
      <c r="F8" s="65">
        <v>79.192999999999998</v>
      </c>
      <c r="G8" s="65">
        <v>7.7279999999999998</v>
      </c>
      <c r="H8" s="65">
        <v>13.079000000000001</v>
      </c>
      <c r="J8" s="65" t="s">
        <v>335</v>
      </c>
      <c r="K8" s="65">
        <v>4.093</v>
      </c>
      <c r="L8" s="65">
        <v>8.9410000000000007</v>
      </c>
    </row>
    <row r="13" spans="1:27" x14ac:dyDescent="0.3">
      <c r="A13" s="66" t="s">
        <v>295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289</v>
      </c>
      <c r="B14" s="67"/>
      <c r="C14" s="67"/>
      <c r="D14" s="67"/>
      <c r="E14" s="67"/>
      <c r="F14" s="67"/>
      <c r="H14" s="67" t="s">
        <v>290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296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310</v>
      </c>
      <c r="C15" s="65" t="s">
        <v>277</v>
      </c>
      <c r="D15" s="65" t="s">
        <v>284</v>
      </c>
      <c r="E15" s="65" t="s">
        <v>294</v>
      </c>
      <c r="F15" s="65" t="s">
        <v>311</v>
      </c>
      <c r="H15" s="65"/>
      <c r="I15" s="65" t="s">
        <v>336</v>
      </c>
      <c r="J15" s="65" t="s">
        <v>337</v>
      </c>
      <c r="K15" s="65" t="s">
        <v>284</v>
      </c>
      <c r="L15" s="65" t="s">
        <v>294</v>
      </c>
      <c r="M15" s="65" t="s">
        <v>311</v>
      </c>
      <c r="O15" s="65"/>
      <c r="P15" s="65" t="s">
        <v>310</v>
      </c>
      <c r="Q15" s="65" t="s">
        <v>277</v>
      </c>
      <c r="R15" s="65" t="s">
        <v>284</v>
      </c>
      <c r="S15" s="65" t="s">
        <v>294</v>
      </c>
      <c r="T15" s="65" t="s">
        <v>311</v>
      </c>
      <c r="V15" s="65"/>
      <c r="W15" s="65" t="s">
        <v>310</v>
      </c>
      <c r="X15" s="65" t="s">
        <v>277</v>
      </c>
      <c r="Y15" s="65" t="s">
        <v>284</v>
      </c>
      <c r="Z15" s="65" t="s">
        <v>294</v>
      </c>
      <c r="AA15" s="65" t="s">
        <v>311</v>
      </c>
    </row>
    <row r="16" spans="1:27" x14ac:dyDescent="0.3">
      <c r="A16" s="65" t="s">
        <v>297</v>
      </c>
      <c r="B16" s="65">
        <v>430</v>
      </c>
      <c r="C16" s="65">
        <v>600</v>
      </c>
      <c r="D16" s="65">
        <v>0</v>
      </c>
      <c r="E16" s="65">
        <v>3000</v>
      </c>
      <c r="F16" s="65">
        <v>234.06062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11.239387499999999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1.5326675999999999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129.50107</v>
      </c>
    </row>
    <row r="23" spans="1:62" x14ac:dyDescent="0.3">
      <c r="A23" s="66" t="s">
        <v>298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302</v>
      </c>
      <c r="B24" s="67"/>
      <c r="C24" s="67"/>
      <c r="D24" s="67"/>
      <c r="E24" s="67"/>
      <c r="F24" s="67"/>
      <c r="H24" s="67" t="s">
        <v>338</v>
      </c>
      <c r="I24" s="67"/>
      <c r="J24" s="67"/>
      <c r="K24" s="67"/>
      <c r="L24" s="67"/>
      <c r="M24" s="67"/>
      <c r="O24" s="67" t="s">
        <v>312</v>
      </c>
      <c r="P24" s="67"/>
      <c r="Q24" s="67"/>
      <c r="R24" s="67"/>
      <c r="S24" s="67"/>
      <c r="T24" s="67"/>
      <c r="V24" s="67" t="s">
        <v>339</v>
      </c>
      <c r="W24" s="67"/>
      <c r="X24" s="67"/>
      <c r="Y24" s="67"/>
      <c r="Z24" s="67"/>
      <c r="AA24" s="67"/>
      <c r="AC24" s="67" t="s">
        <v>313</v>
      </c>
      <c r="AD24" s="67"/>
      <c r="AE24" s="67"/>
      <c r="AF24" s="67"/>
      <c r="AG24" s="67"/>
      <c r="AH24" s="67"/>
      <c r="AJ24" s="67" t="s">
        <v>340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321</v>
      </c>
      <c r="AY24" s="67"/>
      <c r="AZ24" s="67"/>
      <c r="BA24" s="67"/>
      <c r="BB24" s="67"/>
      <c r="BC24" s="67"/>
      <c r="BE24" s="67" t="s">
        <v>314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310</v>
      </c>
      <c r="C25" s="65" t="s">
        <v>331</v>
      </c>
      <c r="D25" s="65" t="s">
        <v>284</v>
      </c>
      <c r="E25" s="65" t="s">
        <v>294</v>
      </c>
      <c r="F25" s="65" t="s">
        <v>311</v>
      </c>
      <c r="H25" s="65"/>
      <c r="I25" s="65" t="s">
        <v>310</v>
      </c>
      <c r="J25" s="65" t="s">
        <v>277</v>
      </c>
      <c r="K25" s="65" t="s">
        <v>341</v>
      </c>
      <c r="L25" s="65" t="s">
        <v>294</v>
      </c>
      <c r="M25" s="65" t="s">
        <v>311</v>
      </c>
      <c r="O25" s="65"/>
      <c r="P25" s="65" t="s">
        <v>310</v>
      </c>
      <c r="Q25" s="65" t="s">
        <v>277</v>
      </c>
      <c r="R25" s="65" t="s">
        <v>342</v>
      </c>
      <c r="S25" s="65" t="s">
        <v>294</v>
      </c>
      <c r="T25" s="65" t="s">
        <v>311</v>
      </c>
      <c r="V25" s="65"/>
      <c r="W25" s="65" t="s">
        <v>310</v>
      </c>
      <c r="X25" s="65" t="s">
        <v>277</v>
      </c>
      <c r="Y25" s="65" t="s">
        <v>284</v>
      </c>
      <c r="Z25" s="65" t="s">
        <v>294</v>
      </c>
      <c r="AA25" s="65" t="s">
        <v>311</v>
      </c>
      <c r="AC25" s="65"/>
      <c r="AD25" s="65" t="s">
        <v>343</v>
      </c>
      <c r="AE25" s="65" t="s">
        <v>277</v>
      </c>
      <c r="AF25" s="65" t="s">
        <v>284</v>
      </c>
      <c r="AG25" s="65" t="s">
        <v>294</v>
      </c>
      <c r="AH25" s="65" t="s">
        <v>311</v>
      </c>
      <c r="AJ25" s="65"/>
      <c r="AK25" s="65" t="s">
        <v>310</v>
      </c>
      <c r="AL25" s="65" t="s">
        <v>277</v>
      </c>
      <c r="AM25" s="65" t="s">
        <v>341</v>
      </c>
      <c r="AN25" s="65" t="s">
        <v>294</v>
      </c>
      <c r="AO25" s="65" t="s">
        <v>311</v>
      </c>
      <c r="AQ25" s="65"/>
      <c r="AR25" s="65" t="s">
        <v>310</v>
      </c>
      <c r="AS25" s="65" t="s">
        <v>331</v>
      </c>
      <c r="AT25" s="65" t="s">
        <v>284</v>
      </c>
      <c r="AU25" s="65" t="s">
        <v>344</v>
      </c>
      <c r="AV25" s="65" t="s">
        <v>311</v>
      </c>
      <c r="AX25" s="65"/>
      <c r="AY25" s="65" t="s">
        <v>310</v>
      </c>
      <c r="AZ25" s="65" t="s">
        <v>345</v>
      </c>
      <c r="BA25" s="65" t="s">
        <v>341</v>
      </c>
      <c r="BB25" s="65" t="s">
        <v>294</v>
      </c>
      <c r="BC25" s="65" t="s">
        <v>311</v>
      </c>
      <c r="BE25" s="65"/>
      <c r="BF25" s="65" t="s">
        <v>310</v>
      </c>
      <c r="BG25" s="65" t="s">
        <v>277</v>
      </c>
      <c r="BH25" s="65" t="s">
        <v>284</v>
      </c>
      <c r="BI25" s="65" t="s">
        <v>294</v>
      </c>
      <c r="BJ25" s="65" t="s">
        <v>311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85.318250000000006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0.84132487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0.69059530000000002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9.5709730000000004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1.1317756000000001</v>
      </c>
      <c r="AJ26" s="65" t="s">
        <v>303</v>
      </c>
      <c r="AK26" s="65">
        <v>320</v>
      </c>
      <c r="AL26" s="65">
        <v>400</v>
      </c>
      <c r="AM26" s="65">
        <v>0</v>
      </c>
      <c r="AN26" s="65">
        <v>1000</v>
      </c>
      <c r="AO26" s="65">
        <v>268.00760000000002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3.9460961999999999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1.5682467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1.7945099</v>
      </c>
    </row>
    <row r="33" spans="1:68" x14ac:dyDescent="0.3">
      <c r="A33" s="66" t="s">
        <v>291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315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304</v>
      </c>
      <c r="W34" s="67"/>
      <c r="X34" s="67"/>
      <c r="Y34" s="67"/>
      <c r="Z34" s="67"/>
      <c r="AA34" s="67"/>
      <c r="AC34" s="67" t="s">
        <v>305</v>
      </c>
      <c r="AD34" s="67"/>
      <c r="AE34" s="67"/>
      <c r="AF34" s="67"/>
      <c r="AG34" s="67"/>
      <c r="AH34" s="67"/>
      <c r="AJ34" s="67" t="s">
        <v>322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310</v>
      </c>
      <c r="C35" s="65" t="s">
        <v>345</v>
      </c>
      <c r="D35" s="65" t="s">
        <v>284</v>
      </c>
      <c r="E35" s="65" t="s">
        <v>344</v>
      </c>
      <c r="F35" s="65" t="s">
        <v>311</v>
      </c>
      <c r="H35" s="65"/>
      <c r="I35" s="65" t="s">
        <v>336</v>
      </c>
      <c r="J35" s="65" t="s">
        <v>277</v>
      </c>
      <c r="K35" s="65" t="s">
        <v>284</v>
      </c>
      <c r="L35" s="65" t="s">
        <v>294</v>
      </c>
      <c r="M35" s="65" t="s">
        <v>311</v>
      </c>
      <c r="O35" s="65"/>
      <c r="P35" s="65" t="s">
        <v>343</v>
      </c>
      <c r="Q35" s="65" t="s">
        <v>277</v>
      </c>
      <c r="R35" s="65" t="s">
        <v>284</v>
      </c>
      <c r="S35" s="65" t="s">
        <v>294</v>
      </c>
      <c r="T35" s="65" t="s">
        <v>311</v>
      </c>
      <c r="V35" s="65"/>
      <c r="W35" s="65" t="s">
        <v>310</v>
      </c>
      <c r="X35" s="65" t="s">
        <v>337</v>
      </c>
      <c r="Y35" s="65" t="s">
        <v>341</v>
      </c>
      <c r="Z35" s="65" t="s">
        <v>294</v>
      </c>
      <c r="AA35" s="65" t="s">
        <v>332</v>
      </c>
      <c r="AC35" s="65"/>
      <c r="AD35" s="65" t="s">
        <v>310</v>
      </c>
      <c r="AE35" s="65" t="s">
        <v>331</v>
      </c>
      <c r="AF35" s="65" t="s">
        <v>284</v>
      </c>
      <c r="AG35" s="65" t="s">
        <v>294</v>
      </c>
      <c r="AH35" s="65" t="s">
        <v>311</v>
      </c>
      <c r="AJ35" s="65"/>
      <c r="AK35" s="65" t="s">
        <v>310</v>
      </c>
      <c r="AL35" s="65" t="s">
        <v>277</v>
      </c>
      <c r="AM35" s="65" t="s">
        <v>284</v>
      </c>
      <c r="AN35" s="65" t="s">
        <v>294</v>
      </c>
      <c r="AO35" s="65" t="s">
        <v>346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297.46713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689.23180000000002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2355.3766999999998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2154.9225999999999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105.96040000000001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75.837270000000004</v>
      </c>
    </row>
    <row r="43" spans="1:68" x14ac:dyDescent="0.3">
      <c r="A43" s="66" t="s">
        <v>323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306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316</v>
      </c>
      <c r="P44" s="67"/>
      <c r="Q44" s="67"/>
      <c r="R44" s="67"/>
      <c r="S44" s="67"/>
      <c r="T44" s="67"/>
      <c r="V44" s="67" t="s">
        <v>317</v>
      </c>
      <c r="W44" s="67"/>
      <c r="X44" s="67"/>
      <c r="Y44" s="67"/>
      <c r="Z44" s="67"/>
      <c r="AA44" s="67"/>
      <c r="AC44" s="67" t="s">
        <v>318</v>
      </c>
      <c r="AD44" s="67"/>
      <c r="AE44" s="67"/>
      <c r="AF44" s="67"/>
      <c r="AG44" s="67"/>
      <c r="AH44" s="67"/>
      <c r="AJ44" s="67" t="s">
        <v>347</v>
      </c>
      <c r="AK44" s="67"/>
      <c r="AL44" s="67"/>
      <c r="AM44" s="67"/>
      <c r="AN44" s="67"/>
      <c r="AO44" s="67"/>
      <c r="AQ44" s="67" t="s">
        <v>292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299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343</v>
      </c>
      <c r="C45" s="65" t="s">
        <v>331</v>
      </c>
      <c r="D45" s="65" t="s">
        <v>284</v>
      </c>
      <c r="E45" s="65" t="s">
        <v>348</v>
      </c>
      <c r="F45" s="65" t="s">
        <v>311</v>
      </c>
      <c r="H45" s="65"/>
      <c r="I45" s="65" t="s">
        <v>310</v>
      </c>
      <c r="J45" s="65" t="s">
        <v>277</v>
      </c>
      <c r="K45" s="65" t="s">
        <v>284</v>
      </c>
      <c r="L45" s="65" t="s">
        <v>294</v>
      </c>
      <c r="M45" s="65" t="s">
        <v>311</v>
      </c>
      <c r="O45" s="65"/>
      <c r="P45" s="65" t="s">
        <v>310</v>
      </c>
      <c r="Q45" s="65" t="s">
        <v>277</v>
      </c>
      <c r="R45" s="65" t="s">
        <v>342</v>
      </c>
      <c r="S45" s="65" t="s">
        <v>344</v>
      </c>
      <c r="T45" s="65" t="s">
        <v>311</v>
      </c>
      <c r="V45" s="65"/>
      <c r="W45" s="65" t="s">
        <v>310</v>
      </c>
      <c r="X45" s="65" t="s">
        <v>345</v>
      </c>
      <c r="Y45" s="65" t="s">
        <v>284</v>
      </c>
      <c r="Z45" s="65" t="s">
        <v>294</v>
      </c>
      <c r="AA45" s="65" t="s">
        <v>311</v>
      </c>
      <c r="AC45" s="65"/>
      <c r="AD45" s="65" t="s">
        <v>310</v>
      </c>
      <c r="AE45" s="65" t="s">
        <v>277</v>
      </c>
      <c r="AF45" s="65" t="s">
        <v>284</v>
      </c>
      <c r="AG45" s="65" t="s">
        <v>294</v>
      </c>
      <c r="AH45" s="65" t="s">
        <v>346</v>
      </c>
      <c r="AJ45" s="65"/>
      <c r="AK45" s="65" t="s">
        <v>310</v>
      </c>
      <c r="AL45" s="65" t="s">
        <v>345</v>
      </c>
      <c r="AM45" s="65" t="s">
        <v>284</v>
      </c>
      <c r="AN45" s="65" t="s">
        <v>294</v>
      </c>
      <c r="AO45" s="65" t="s">
        <v>311</v>
      </c>
      <c r="AQ45" s="65"/>
      <c r="AR45" s="65" t="s">
        <v>310</v>
      </c>
      <c r="AS45" s="65" t="s">
        <v>331</v>
      </c>
      <c r="AT45" s="65" t="s">
        <v>284</v>
      </c>
      <c r="AU45" s="65" t="s">
        <v>294</v>
      </c>
      <c r="AV45" s="65" t="s">
        <v>311</v>
      </c>
      <c r="AX45" s="65"/>
      <c r="AY45" s="65" t="s">
        <v>310</v>
      </c>
      <c r="AZ45" s="65" t="s">
        <v>277</v>
      </c>
      <c r="BA45" s="65" t="s">
        <v>341</v>
      </c>
      <c r="BB45" s="65" t="s">
        <v>348</v>
      </c>
      <c r="BC45" s="65" t="s">
        <v>311</v>
      </c>
      <c r="BE45" s="65"/>
      <c r="BF45" s="65" t="s">
        <v>330</v>
      </c>
      <c r="BG45" s="65" t="s">
        <v>277</v>
      </c>
      <c r="BH45" s="65" t="s">
        <v>342</v>
      </c>
      <c r="BI45" s="65" t="s">
        <v>294</v>
      </c>
      <c r="BJ45" s="65" t="s">
        <v>311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7.1189527999999997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5.7139410000000002</v>
      </c>
      <c r="O46" s="65" t="s">
        <v>324</v>
      </c>
      <c r="P46" s="65">
        <v>600</v>
      </c>
      <c r="Q46" s="65">
        <v>800</v>
      </c>
      <c r="R46" s="65">
        <v>0</v>
      </c>
      <c r="S46" s="65">
        <v>10000</v>
      </c>
      <c r="T46" s="65">
        <v>423.56882000000002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3.2483954000000002E-2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2.0573405999999999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122.52039000000001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40.278945999999998</v>
      </c>
      <c r="AX46" s="65" t="s">
        <v>307</v>
      </c>
      <c r="AY46" s="65"/>
      <c r="AZ46" s="65"/>
      <c r="BA46" s="65"/>
      <c r="BB46" s="65"/>
      <c r="BC46" s="65"/>
      <c r="BE46" s="65" t="s">
        <v>319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2" sqref="G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349</v>
      </c>
      <c r="B2" s="61" t="s">
        <v>350</v>
      </c>
      <c r="C2" s="61" t="s">
        <v>325</v>
      </c>
      <c r="D2" s="61">
        <v>50</v>
      </c>
      <c r="E2" s="61">
        <v>1277.6061999999999</v>
      </c>
      <c r="F2" s="61">
        <v>222.56943000000001</v>
      </c>
      <c r="G2" s="61">
        <v>21.720680000000002</v>
      </c>
      <c r="H2" s="61">
        <v>13.793661</v>
      </c>
      <c r="I2" s="61">
        <v>7.9270186000000002</v>
      </c>
      <c r="J2" s="61">
        <v>36.758037999999999</v>
      </c>
      <c r="K2" s="61">
        <v>21.35286</v>
      </c>
      <c r="L2" s="61">
        <v>15.405179</v>
      </c>
      <c r="M2" s="61">
        <v>13.48943</v>
      </c>
      <c r="N2" s="61">
        <v>1.7167566999999999</v>
      </c>
      <c r="O2" s="61">
        <v>6.955851</v>
      </c>
      <c r="P2" s="61">
        <v>594.82825000000003</v>
      </c>
      <c r="Q2" s="61">
        <v>12.271307</v>
      </c>
      <c r="R2" s="61">
        <v>234.06062</v>
      </c>
      <c r="S2" s="61">
        <v>56.834710000000001</v>
      </c>
      <c r="T2" s="61">
        <v>2126.7103999999999</v>
      </c>
      <c r="U2" s="61">
        <v>1.5326675999999999</v>
      </c>
      <c r="V2" s="61">
        <v>11.239387499999999</v>
      </c>
      <c r="W2" s="61">
        <v>129.50107</v>
      </c>
      <c r="X2" s="61">
        <v>85.318250000000006</v>
      </c>
      <c r="Y2" s="61">
        <v>0.84132487</v>
      </c>
      <c r="Z2" s="61">
        <v>0.69059530000000002</v>
      </c>
      <c r="AA2" s="61">
        <v>9.5709730000000004</v>
      </c>
      <c r="AB2" s="61">
        <v>1.1317756000000001</v>
      </c>
      <c r="AC2" s="61">
        <v>268.00760000000002</v>
      </c>
      <c r="AD2" s="61">
        <v>3.9460961999999999</v>
      </c>
      <c r="AE2" s="61">
        <v>1.5682467</v>
      </c>
      <c r="AF2" s="61">
        <v>1.7945099</v>
      </c>
      <c r="AG2" s="61">
        <v>297.46713</v>
      </c>
      <c r="AH2" s="61">
        <v>152.72058000000001</v>
      </c>
      <c r="AI2" s="61">
        <v>144.74655000000001</v>
      </c>
      <c r="AJ2" s="61">
        <v>689.23180000000002</v>
      </c>
      <c r="AK2" s="61">
        <v>2355.3766999999998</v>
      </c>
      <c r="AL2" s="61">
        <v>105.96040000000001</v>
      </c>
      <c r="AM2" s="61">
        <v>2154.9225999999999</v>
      </c>
      <c r="AN2" s="61">
        <v>75.837270000000004</v>
      </c>
      <c r="AO2" s="61">
        <v>7.1189527999999997</v>
      </c>
      <c r="AP2" s="61">
        <v>5.3292007000000003</v>
      </c>
      <c r="AQ2" s="61">
        <v>1.7897517999999999</v>
      </c>
      <c r="AR2" s="61">
        <v>5.7139410000000002</v>
      </c>
      <c r="AS2" s="61">
        <v>423.56882000000002</v>
      </c>
      <c r="AT2" s="61">
        <v>3.2483954000000002E-2</v>
      </c>
      <c r="AU2" s="61">
        <v>2.0573405999999999</v>
      </c>
      <c r="AV2" s="61">
        <v>122.52039000000001</v>
      </c>
      <c r="AW2" s="61">
        <v>40.278945999999998</v>
      </c>
      <c r="AX2" s="61">
        <v>6.0481752999999999E-2</v>
      </c>
      <c r="AY2" s="61">
        <v>0.56307019999999997</v>
      </c>
      <c r="AZ2" s="61">
        <v>105.33574</v>
      </c>
      <c r="BA2" s="61">
        <v>14.805539</v>
      </c>
      <c r="BB2" s="61">
        <v>4.8659920000000003</v>
      </c>
      <c r="BC2" s="61">
        <v>5.0416373999999999</v>
      </c>
      <c r="BD2" s="61">
        <v>4.8910955999999999</v>
      </c>
      <c r="BE2" s="61">
        <v>0.15953521000000001</v>
      </c>
      <c r="BF2" s="61">
        <v>1.0110017</v>
      </c>
      <c r="BG2" s="61">
        <v>6.9387240000000003E-3</v>
      </c>
      <c r="BH2" s="61">
        <v>2.1357405999999999E-2</v>
      </c>
      <c r="BI2" s="61">
        <v>1.6719867999999999E-2</v>
      </c>
      <c r="BJ2" s="61">
        <v>5.6218949999999997E-2</v>
      </c>
      <c r="BK2" s="61">
        <v>5.3374800000000001E-4</v>
      </c>
      <c r="BL2" s="61">
        <v>0.19918338999999999</v>
      </c>
      <c r="BM2" s="61">
        <v>1.4425001</v>
      </c>
      <c r="BN2" s="61">
        <v>0.45393686999999999</v>
      </c>
      <c r="BO2" s="61">
        <v>20.628450000000001</v>
      </c>
      <c r="BP2" s="61">
        <v>3.3060071</v>
      </c>
      <c r="BQ2" s="61">
        <v>6.2651342999999997</v>
      </c>
      <c r="BR2" s="61">
        <v>23.059577999999998</v>
      </c>
      <c r="BS2" s="61">
        <v>12.367089</v>
      </c>
      <c r="BT2" s="61">
        <v>4.1484703999999999</v>
      </c>
      <c r="BU2" s="61">
        <v>2.4113525E-2</v>
      </c>
      <c r="BV2" s="61">
        <v>1.7863322000000001E-2</v>
      </c>
      <c r="BW2" s="61">
        <v>0.28286704000000001</v>
      </c>
      <c r="BX2" s="61">
        <v>0.45043358</v>
      </c>
      <c r="BY2" s="61">
        <v>4.7457274000000001E-2</v>
      </c>
      <c r="BZ2" s="61">
        <v>6.1407935999999998E-4</v>
      </c>
      <c r="CA2" s="61">
        <v>0.20428679999999999</v>
      </c>
      <c r="CB2" s="61">
        <v>1.0757479E-2</v>
      </c>
      <c r="CC2" s="61">
        <v>6.6926873999999997E-2</v>
      </c>
      <c r="CD2" s="61">
        <v>0.70519799999999999</v>
      </c>
      <c r="CE2" s="61">
        <v>3.44217E-2</v>
      </c>
      <c r="CF2" s="61">
        <v>4.6577269999999997E-2</v>
      </c>
      <c r="CG2" s="61">
        <v>1.2449999E-6</v>
      </c>
      <c r="CH2" s="61">
        <v>8.9107409999999998E-3</v>
      </c>
      <c r="CI2" s="61">
        <v>6.3704499999999997E-3</v>
      </c>
      <c r="CJ2" s="61">
        <v>1.6245457000000001</v>
      </c>
      <c r="CK2" s="61">
        <v>8.9822840000000001E-3</v>
      </c>
      <c r="CL2" s="61">
        <v>0.24170873000000001</v>
      </c>
      <c r="CM2" s="61">
        <v>1.2778156000000001</v>
      </c>
      <c r="CN2" s="61">
        <v>1123.2917</v>
      </c>
      <c r="CO2" s="61">
        <v>1909.1599000000001</v>
      </c>
      <c r="CP2" s="61">
        <v>927.68933000000004</v>
      </c>
      <c r="CQ2" s="61">
        <v>414.42712</v>
      </c>
      <c r="CR2" s="61">
        <v>197.60785999999999</v>
      </c>
      <c r="CS2" s="61">
        <v>284.59512000000001</v>
      </c>
      <c r="CT2" s="61">
        <v>1069.1597999999999</v>
      </c>
      <c r="CU2" s="61">
        <v>608.79516999999998</v>
      </c>
      <c r="CV2" s="61">
        <v>886.00620000000004</v>
      </c>
      <c r="CW2" s="61">
        <v>644.30250000000001</v>
      </c>
      <c r="CX2" s="61">
        <v>186.58063000000001</v>
      </c>
      <c r="CY2" s="61">
        <v>1497.1483000000001</v>
      </c>
      <c r="CZ2" s="61">
        <v>621.37419999999997</v>
      </c>
      <c r="DA2" s="61">
        <v>1484.2329</v>
      </c>
      <c r="DB2" s="61">
        <v>1545.2958000000001</v>
      </c>
      <c r="DC2" s="61">
        <v>2033.6849</v>
      </c>
      <c r="DD2" s="61">
        <v>3326.3386</v>
      </c>
      <c r="DE2" s="61">
        <v>556.49945000000002</v>
      </c>
      <c r="DF2" s="61">
        <v>1952.3477</v>
      </c>
      <c r="DG2" s="61">
        <v>759.39329999999995</v>
      </c>
      <c r="DH2" s="61">
        <v>45.329276999999998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14.805539</v>
      </c>
      <c r="B6">
        <f>BB2</f>
        <v>4.8659920000000003</v>
      </c>
      <c r="C6">
        <f>BC2</f>
        <v>5.0416373999999999</v>
      </c>
      <c r="D6">
        <f>BD2</f>
        <v>4.8910955999999999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26013</v>
      </c>
      <c r="C2" s="56">
        <f ca="1">YEAR(TODAY())-YEAR(B2)+IF(TODAY()&gt;=DATE(YEAR(TODAY()),MONTH(B2),DAY(B2)),0,-1)</f>
        <v>50</v>
      </c>
      <c r="E2" s="52">
        <v>163.19999999999999</v>
      </c>
      <c r="F2" s="53" t="s">
        <v>275</v>
      </c>
      <c r="G2" s="52">
        <v>51.4</v>
      </c>
      <c r="H2" s="51" t="s">
        <v>40</v>
      </c>
      <c r="I2" s="72">
        <f>ROUND(G3/E3^2,1)</f>
        <v>19.3</v>
      </c>
    </row>
    <row r="3" spans="1:9" x14ac:dyDescent="0.3">
      <c r="E3" s="51">
        <f>E2/100</f>
        <v>1.6319999999999999</v>
      </c>
      <c r="F3" s="51" t="s">
        <v>39</v>
      </c>
      <c r="G3" s="51">
        <f>G2</f>
        <v>51.4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44561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온복순, ID : H1901045)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31일 09:40:37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44561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50</v>
      </c>
      <c r="G12" s="94"/>
      <c r="H12" s="94"/>
      <c r="I12" s="94"/>
      <c r="K12" s="123">
        <f>'개인정보 및 신체계측 입력'!E2</f>
        <v>163.19999999999999</v>
      </c>
      <c r="L12" s="124"/>
      <c r="M12" s="117">
        <f>'개인정보 및 신체계측 입력'!G2</f>
        <v>51.4</v>
      </c>
      <c r="N12" s="118"/>
      <c r="O12" s="113" t="s">
        <v>270</v>
      </c>
      <c r="P12" s="107"/>
      <c r="Q12" s="90">
        <f>'개인정보 및 신체계측 입력'!I2</f>
        <v>19.3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온복순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79.192999999999998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7.7279999999999998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13.079000000000001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8.9</v>
      </c>
      <c r="L72" s="36" t="s">
        <v>52</v>
      </c>
      <c r="M72" s="36">
        <f>ROUND('DRIs DATA'!K8,1)</f>
        <v>4.0999999999999996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31.21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93.66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85.32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75.45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37.18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157.03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71.19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2021-12-31T00:47:30Z</dcterms:modified>
</cp:coreProperties>
</file>