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<sst xmlns="http://schemas.openxmlformats.org/spreadsheetml/2006/main" count="692" uniqueCount="339">
  <si>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</si>
  <si>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</si>
  <si>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</si>
  <si>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</si>
  <si>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</si>
  <si>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</si>
  <si>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</si>
  <si>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</si>
  <si>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</si>
  <si>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</si>
  <si>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</si>
  <si>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</si>
  <si>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</si>
  <si>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</si>
  <si>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</si>
  <si>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</si>
  <si>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</si>
  <si>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</si>
  <si>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</si>
  <si>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</si>
  <si>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</si>
  <si>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</si>
  <si>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</si>
  <si>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</si>
  <si>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</si>
  <si>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</si>
  <si>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</si>
  <si>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</si>
  <si>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</si>
  <si>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</si>
  <si>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</si>
  <si>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</si>
  <si>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</si>
  <si>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</si>
  <si>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</si>
  <si>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</si>
  <si>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</si>
  <si>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</si>
  <si>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</si>
  <si>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</si>
  <si>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</si>
  <si>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</si>
  <si>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</si>
  <si>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</si>
  <si>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</si>
  <si>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</si>
  <si>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</si>
  <si>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</si>
  <si>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</si>
  <si>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</si>
  <si>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</si>
  <si>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</si>
  <si>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</si>
  <si>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</si>
  <si>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</si>
  <si>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</si>
  <si>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</si>
  <si>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</si>
  <si>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</si>
  <si>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</si>
  <si>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</si>
  <si>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</si>
  <si>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</si>
  <si>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</si>
  <si>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</si>
  <si>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</si>
  <si>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</si>
  <si>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</si>
  <si>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</si>
  <si>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</si>
  <si>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</si>
  <si>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</si>
  <si>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</si>
  <si>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</si>
  <si>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</si>
  <si>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</si>
  <si>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</si>
  <si>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</si>
  <si>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</si>
  <si>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</si>
  <si>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</si>
  <si>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</si>
  <si>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</si>
  <si>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</si>
  <si>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</si>
  <si>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</si>
  <si>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</si>
  <si>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</si>
  <si>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</si>
  <si>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</si>
  <si>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</si>
  <si>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</si>
  <si>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</si>
  <si>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</si>
  <si>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</si>
  <si>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</si>
  <si>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</si>
  <si>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</si>
  <si>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</si>
  <si>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</si>
  <si>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</si>
  <si>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</si>
  <si>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</si>
  <si>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</si>
  <si>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</si>
  <si>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</si>
  <si>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</si>
  <si>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</si>
  <si>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</si>
  <si>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</si>
  <si>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</si>
  <si>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</si>
  <si>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</si>
  <si>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</si>
  <si>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</si>
  <si>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</si>
  <si>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</si>
  <si>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</si>
  <si>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</si>
  <si>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</si>
  <si>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</si>
  <si>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</si>
  <si>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</si>
  <si>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</si>
  <si>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</si>
  <si>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</si>
  <si>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</si>
  <si>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</si>
  <si>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</si>
  <si>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</si>
  <si>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</si>
  <si>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</si>
  <si>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</si>
  <si>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</si>
  <si>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</si>
  <si>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</si>
  <si>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</si>
  <si>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</si>
  <si>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</si>
  <si>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</si>
  <si>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</si>
  <si>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</si>
  <si>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</si>
  <si>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</si>
  <si>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</si>
  <si>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</si>
  <si>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</si>
  <si>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</si>
  <si>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</si>
  <si>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</si>
  <si>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</si>
  <si>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</si>
  <si>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</si>
  <si>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</si>
  <si>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</si>
  <si>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</si>
  <si>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</si>
  <si>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</si>
  <si>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</si>
  <si>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</si>
  <si>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</si>
  <si>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</si>
  <si>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</si>
  <si>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</si>
  <si>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</si>
  <si>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</si>
  <si>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</si>
  <si>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</si>
  <si>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</si>
  <si>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</si>
  <si>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</si>
  <si>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</si>
  <si>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</si>
  <si>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</si>
  <si>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</si>
  <si>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</si>
  <si>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</si>
  <si>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</si>
  <si>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</si>
  <si>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</si>
  <si>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</si>
  <si>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</si>
  <si>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</si>
  <si>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</si>
  <si>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</si>
  <si>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</si>
  <si>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</si>
  <si>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</si>
  <si>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</si>
  <si>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</si>
  <si>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</si>
  <si>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</si>
  <si>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</si>
  <si>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</si>
  <si>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</si>
  <si>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</si>
  <si>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</si>
  <si>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</si>
  <si>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</si>
  <si>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</si>
  <si>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</si>
  <si>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</si>
  <si>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</si>
  <si>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</si>
  <si>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</si>
  <si>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</si>
  <si>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</si>
  <si>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</si>
  <si>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</si>
  <si>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</si>
  <si>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</si>
  <si>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</si>
  <si>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</si>
  <si>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</si>
  <si>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</si>
  <si>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</si>
  <si>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</si>
  <si>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</si>
  <si>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</si>
  <si>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</si>
  <si>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</si>
  <si>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</si>
  <si>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</si>
  <si>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</si>
  <si>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</si>
  <si>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</si>
  <si>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</si>
  <si>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</si>
  <si>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</si>
  <si>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</si>
  <si>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</si>
  <si>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</si>
  <si>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</si>
  <si>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</si>
  <si>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</si>
  <si>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</si>
  <si>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</si>
  <si>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</si>
  <si>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</si>
  <si>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</si>
  <si>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</si>
  <si>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</si>
  <si>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</si>
  <si>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</si>
  <si>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</si>
  <si>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</si>
  <si>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</si>
  <si>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</si>
  <si>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</si>
  <si>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</si>
  <si>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</si>
  <si>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</si>
  <si>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</si>
  <si>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</si>
  <si>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</si>
  <si>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</si>
  <si>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</si>
  <si>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</si>
  <si>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</si>
  <si>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</si>
  <si>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</si>
  <si>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</si>
  <si>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</si>
  <si>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</si>
  <si>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</si>
  <si>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</si>
  <si>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</si>
  <si>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</si>
  <si>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</si>
  <si>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</si>
  <si>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</si>
  <si>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</si>
  <si>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</si>
  <si>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</si>
  <si>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</si>
  <si>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</si>
  <si>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</si>
  <si>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</si>
  <si>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</si>
  <si>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</si>
  <si>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</si>
  <si>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비타민B6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</si>
  <si>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</si>
  <si>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</si>
  <si>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</si>
  <si>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</si>
  <si>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</si>
  <si>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</si>
  <si>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</si>
  <si>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</si>
  <si>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</si>
  <si>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</si>
  <si>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</si>
  <si>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</si>
  <si>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</si>
  <si>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</si>
  <si>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</si>
  <si>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</si>
  <si>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</si>
  <si>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</si>
  <si>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</si>
  <si>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</si>
  <si>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</si>
  <si>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</si>
  <si>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</si>
  <si>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</si>
  <si>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</si>
  <si>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</si>
  <si>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</si>
  <si>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판토텐산</t>
    <phoneticPr fontId="1" type="noConversion"/>
  </si>
  <si>
    <t>인</t>
    <phoneticPr fontId="1" type="noConversion"/>
  </si>
  <si>
    <t>마그네슘</t>
    <phoneticPr fontId="1" type="noConversion"/>
  </si>
  <si>
    <t>구리(ug/일)</t>
    <phoneticPr fontId="1" type="noConversion"/>
  </si>
  <si>
    <t>M</t>
  </si>
  <si>
    <t>정보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</si>
  <si>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</si>
  <si>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</si>
  <si>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</si>
  <si>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</si>
  <si>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</si>
  <si>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</si>
  <si>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</si>
  <si>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</si>
  <si>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</si>
  <si>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</si>
  <si>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</si>
  <si>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</si>
  <si>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</si>
  <si>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</si>
  <si>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다량 무기질</t>
    <phoneticPr fontId="1" type="noConversion"/>
  </si>
  <si>
    <t>미량 무기질</t>
    <phoneticPr fontId="1" type="noConversion"/>
  </si>
  <si>
    <t>요오드</t>
    <phoneticPr fontId="1" type="noConversion"/>
  </si>
  <si>
    <t>몰리브덴</t>
    <phoneticPr fontId="1" type="noConversion"/>
  </si>
  <si>
    <t>(설문지 : FFQ 95문항 설문지, 사용자 : 이성록, ID : H2300006)</t>
  </si>
  <si>
    <t>2022년 03월 16일 13:40:02</t>
  </si>
  <si>
    <t>단백질</t>
    <phoneticPr fontId="1" type="noConversion"/>
  </si>
  <si>
    <t>탄수화물</t>
    <phoneticPr fontId="1" type="noConversion"/>
  </si>
  <si>
    <t>H2300006</t>
  </si>
  <si>
    <t>이성록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</si>
</sst>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75.376750000000001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090752"/>
        <c:axId val="183092320"/>
      </c:barChart>
      <c:catAx>
        <c:axId val="18309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092320"/>
        <c:crosses val="autoZero"/>
        <c:auto val="1"/>
        <c:lblAlgn val="ctr"/>
        <c:lblOffset val="100"/>
        <c:noMultiLvlLbl val="0"/>
      </c:catAx>
      <c:valAx>
        <c:axId val="18309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09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1.8995382999999999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4120"/>
        <c:axId val="556052160"/>
      </c:barChart>
      <c:catAx>
        <c:axId val="556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2160"/>
        <c:crosses val="autoZero"/>
        <c:auto val="1"/>
        <c:lblAlgn val="ctr"/>
        <c:lblOffset val="100"/>
        <c:noMultiLvlLbl val="0"/>
      </c:catAx>
      <c:valAx>
        <c:axId val="55605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0.69225250000000005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48632"/>
        <c:axId val="556051768"/>
      </c:barChart>
      <c:catAx>
        <c:axId val="55604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1768"/>
        <c:crosses val="autoZero"/>
        <c:auto val="1"/>
        <c:lblAlgn val="ctr"/>
        <c:lblOffset val="100"/>
        <c:noMultiLvlLbl val="0"/>
      </c:catAx>
      <c:valAx>
        <c:axId val="556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4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1267.1943000000001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4904"/>
        <c:axId val="556053336"/>
      </c:barChart>
      <c:catAx>
        <c:axId val="5560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3336"/>
        <c:crosses val="autoZero"/>
        <c:auto val="1"/>
        <c:lblAlgn val="ctr"/>
        <c:lblOffset val="100"/>
        <c:noMultiLvlLbl val="0"/>
      </c:catAx>
      <c:valAx>
        <c:axId val="55605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3252.0922999999998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47848"/>
        <c:axId val="556050200"/>
      </c:barChart>
      <c:catAx>
        <c:axId val="55604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0200"/>
        <c:crosses val="autoZero"/>
        <c:auto val="1"/>
        <c:lblAlgn val="ctr"/>
        <c:lblOffset val="100"/>
        <c:noMultiLvlLbl val="0"/>
      </c:catAx>
      <c:valAx>
        <c:axId val="556050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4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93.148359999999997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49024"/>
        <c:axId val="556049416"/>
      </c:barChart>
      <c:catAx>
        <c:axId val="55604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49416"/>
        <c:crosses val="autoZero"/>
        <c:auto val="1"/>
        <c:lblAlgn val="ctr"/>
        <c:lblOffset val="100"/>
        <c:noMultiLvlLbl val="0"/>
      </c:catAx>
      <c:valAx>
        <c:axId val="55604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147.76137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0592"/>
        <c:axId val="556222736"/>
      </c:barChart>
      <c:catAx>
        <c:axId val="556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22736"/>
        <c:crosses val="autoZero"/>
        <c:auto val="1"/>
        <c:lblAlgn val="ctr"/>
        <c:lblOffset val="100"/>
        <c:noMultiLvlLbl val="0"/>
      </c:catAx>
      <c:valAx>
        <c:axId val="55622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11.704408000000001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27048"/>
        <c:axId val="556227440"/>
      </c:barChart>
      <c:catAx>
        <c:axId val="55622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27440"/>
        <c:crosses val="autoZero"/>
        <c:auto val="1"/>
        <c:lblAlgn val="ctr"/>
        <c:lblOffset val="100"/>
        <c:noMultiLvlLbl val="0"/>
      </c:catAx>
      <c:valAx>
        <c:axId val="55622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2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727.17359999999996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19992"/>
        <c:axId val="556223128"/>
      </c:barChart>
      <c:catAx>
        <c:axId val="55621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23128"/>
        <c:crosses val="autoZero"/>
        <c:auto val="1"/>
        <c:lblAlgn val="ctr"/>
        <c:lblOffset val="100"/>
        <c:noMultiLvlLbl val="0"/>
      </c:catAx>
      <c:valAx>
        <c:axId val="5562231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1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4.2543940000000002E-2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21952"/>
        <c:axId val="556225088"/>
      </c:barChart>
      <c:catAx>
        <c:axId val="55622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25088"/>
        <c:crosses val="autoZero"/>
        <c:auto val="1"/>
        <c:lblAlgn val="ctr"/>
        <c:lblOffset val="100"/>
        <c:noMultiLvlLbl val="0"/>
      </c:catAx>
      <c:valAx>
        <c:axId val="55622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3.9559555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23912"/>
        <c:axId val="556224304"/>
      </c:barChart>
      <c:catAx>
        <c:axId val="55622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24304"/>
        <c:crosses val="autoZero"/>
        <c:auto val="1"/>
        <c:lblAlgn val="ctr"/>
        <c:lblOffset val="100"/>
        <c:noMultiLvlLbl val="0"/>
      </c:catAx>
      <c:valAx>
        <c:axId val="55622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2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23.716256999999999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33488"/>
        <c:axId val="554730744"/>
      </c:barChart>
      <c:catAx>
        <c:axId val="55473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30744"/>
        <c:crosses val="autoZero"/>
        <c:auto val="1"/>
        <c:lblAlgn val="ctr"/>
        <c:lblOffset val="100"/>
        <c:noMultiLvlLbl val="0"/>
      </c:catAx>
      <c:valAx>
        <c:axId val="55473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3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211.54916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24696"/>
        <c:axId val="556225480"/>
      </c:barChart>
      <c:catAx>
        <c:axId val="55622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25480"/>
        <c:crosses val="autoZero"/>
        <c:auto val="1"/>
        <c:lblAlgn val="ctr"/>
        <c:lblOffset val="100"/>
        <c:noMultiLvlLbl val="0"/>
      </c:catAx>
      <c:valAx>
        <c:axId val="55622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2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85.151049999999998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26264"/>
        <c:axId val="556226656"/>
      </c:barChart>
      <c:catAx>
        <c:axId val="55622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26656"/>
        <c:crosses val="autoZero"/>
        <c:auto val="1"/>
        <c:lblAlgn val="ctr"/>
        <c:lblOffset val="100"/>
        <c:noMultiLvlLbl val="0"/>
      </c:catAx>
      <c:valAx>
        <c:axId val="55622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2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8.1340000000000003</c:v>
                </c:pt>
                <c:pt idx="1">
                  <c:v>12.776999999999999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774968"/>
        <c:axId val="556778104"/>
      </c:barChart>
      <c:catAx>
        <c:axId val="55677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78104"/>
        <c:crosses val="autoZero"/>
        <c:auto val="1"/>
        <c:lblAlgn val="ctr"/>
        <c:lblOffset val="100"/>
        <c:noMultiLvlLbl val="0"/>
      </c:catAx>
      <c:valAx>
        <c:axId val="55677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7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8.3346769999999992</c:v>
                </c:pt>
                <c:pt idx="1">
                  <c:v>10.08738</c:v>
                </c:pt>
                <c:pt idx="2">
                  <c:v>11.664142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517.21550000000002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73792"/>
        <c:axId val="556778496"/>
      </c:barChart>
      <c:catAx>
        <c:axId val="55677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78496"/>
        <c:crosses val="autoZero"/>
        <c:auto val="1"/>
        <c:lblAlgn val="ctr"/>
        <c:lblOffset val="100"/>
        <c:noMultiLvlLbl val="0"/>
      </c:catAx>
      <c:valAx>
        <c:axId val="556778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7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17.948065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77320"/>
        <c:axId val="556771832"/>
      </c:barChart>
      <c:catAx>
        <c:axId val="55677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71832"/>
        <c:crosses val="autoZero"/>
        <c:auto val="1"/>
        <c:lblAlgn val="ctr"/>
        <c:lblOffset val="100"/>
        <c:noMultiLvlLbl val="0"/>
      </c:catAx>
      <c:valAx>
        <c:axId val="55677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7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75.274000000000001</c:v>
                </c:pt>
                <c:pt idx="1">
                  <c:v>8.4710000000000001</c:v>
                </c:pt>
                <c:pt idx="2">
                  <c:v>16.254999999999999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775360"/>
        <c:axId val="556772224"/>
      </c:barChart>
      <c:catAx>
        <c:axId val="55677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72224"/>
        <c:crosses val="autoZero"/>
        <c:auto val="1"/>
        <c:lblAlgn val="ctr"/>
        <c:lblOffset val="100"/>
        <c:noMultiLvlLbl val="0"/>
      </c:catAx>
      <c:valAx>
        <c:axId val="55677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7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2152.8076000000001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78888"/>
        <c:axId val="556774576"/>
      </c:barChart>
      <c:catAx>
        <c:axId val="55677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74576"/>
        <c:crosses val="autoZero"/>
        <c:auto val="1"/>
        <c:lblAlgn val="ctr"/>
        <c:lblOffset val="100"/>
        <c:noMultiLvlLbl val="0"/>
      </c:catAx>
      <c:valAx>
        <c:axId val="556774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7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74.734430000000003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76144"/>
        <c:axId val="556773400"/>
      </c:barChart>
      <c:catAx>
        <c:axId val="55677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73400"/>
        <c:crosses val="autoZero"/>
        <c:auto val="1"/>
        <c:lblAlgn val="ctr"/>
        <c:lblOffset val="100"/>
        <c:noMultiLvlLbl val="0"/>
      </c:catAx>
      <c:valAx>
        <c:axId val="556773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7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434.0068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79280"/>
        <c:axId val="565681472"/>
      </c:barChart>
      <c:catAx>
        <c:axId val="55677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81472"/>
        <c:crosses val="autoZero"/>
        <c:auto val="1"/>
        <c:lblAlgn val="ctr"/>
        <c:lblOffset val="100"/>
        <c:noMultiLvlLbl val="0"/>
      </c:catAx>
      <c:valAx>
        <c:axId val="56568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7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2.9093645000000001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9568"/>
        <c:axId val="554726824"/>
      </c:barChart>
      <c:catAx>
        <c:axId val="55472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6824"/>
        <c:crosses val="autoZero"/>
        <c:auto val="1"/>
        <c:lblAlgn val="ctr"/>
        <c:lblOffset val="100"/>
        <c:noMultiLvlLbl val="0"/>
      </c:catAx>
      <c:valAx>
        <c:axId val="554726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5751.0663999999997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84608"/>
        <c:axId val="565681864"/>
      </c:barChart>
      <c:catAx>
        <c:axId val="56568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81864"/>
        <c:crosses val="autoZero"/>
        <c:auto val="1"/>
        <c:lblAlgn val="ctr"/>
        <c:lblOffset val="100"/>
        <c:noMultiLvlLbl val="0"/>
      </c:catAx>
      <c:valAx>
        <c:axId val="56568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15.534152000000001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83432"/>
        <c:axId val="565685784"/>
      </c:barChart>
      <c:catAx>
        <c:axId val="56568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85784"/>
        <c:crosses val="autoZero"/>
        <c:auto val="1"/>
        <c:lblAlgn val="ctr"/>
        <c:lblOffset val="100"/>
        <c:noMultiLvlLbl val="0"/>
      </c:catAx>
      <c:valAx>
        <c:axId val="56568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8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1.7530739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82256"/>
        <c:axId val="565688528"/>
      </c:barChart>
      <c:catAx>
        <c:axId val="56568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88528"/>
        <c:crosses val="autoZero"/>
        <c:auto val="1"/>
        <c:lblAlgn val="ctr"/>
        <c:lblOffset val="100"/>
        <c:noMultiLvlLbl val="0"/>
      </c:catAx>
      <c:valAx>
        <c:axId val="56568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8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222.87625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30352"/>
        <c:axId val="554732312"/>
      </c:barChart>
      <c:catAx>
        <c:axId val="55473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32312"/>
        <c:crosses val="autoZero"/>
        <c:auto val="1"/>
        <c:lblAlgn val="ctr"/>
        <c:lblOffset val="100"/>
        <c:noMultiLvlLbl val="0"/>
      </c:catAx>
      <c:valAx>
        <c:axId val="554732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3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1.3182635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8000"/>
        <c:axId val="554728392"/>
      </c:barChart>
      <c:catAx>
        <c:axId val="55472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8392"/>
        <c:crosses val="autoZero"/>
        <c:auto val="1"/>
        <c:lblAlgn val="ctr"/>
        <c:lblOffset val="100"/>
        <c:noMultiLvlLbl val="0"/>
      </c:catAx>
      <c:valAx>
        <c:axId val="55472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18.362926000000002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33880"/>
        <c:axId val="554733096"/>
      </c:barChart>
      <c:catAx>
        <c:axId val="55473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33096"/>
        <c:crosses val="autoZero"/>
        <c:auto val="1"/>
        <c:lblAlgn val="ctr"/>
        <c:lblOffset val="100"/>
        <c:noMultiLvlLbl val="0"/>
      </c:catAx>
      <c:valAx>
        <c:axId val="55473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3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1.7530739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8784"/>
        <c:axId val="554732704"/>
      </c:barChart>
      <c:catAx>
        <c:axId val="55472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32704"/>
        <c:crosses val="autoZero"/>
        <c:auto val="1"/>
        <c:lblAlgn val="ctr"/>
        <c:lblOffset val="100"/>
        <c:noMultiLvlLbl val="0"/>
      </c:catAx>
      <c:valAx>
        <c:axId val="55473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535.22609999999997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7216"/>
        <c:axId val="554727608"/>
      </c:barChart>
      <c:catAx>
        <c:axId val="55472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7608"/>
        <c:crosses val="autoZero"/>
        <c:auto val="1"/>
        <c:lblAlgn val="ctr"/>
        <c:lblOffset val="100"/>
        <c:noMultiLvlLbl val="0"/>
      </c:catAx>
      <c:valAx>
        <c:axId val="554727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8.9947350000000004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2944"/>
        <c:axId val="556053728"/>
      </c:barChart>
      <c:catAx>
        <c:axId val="55605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3728"/>
        <c:crosses val="autoZero"/>
        <c:auto val="1"/>
        <c:lblAlgn val="ctr"/>
        <c:lblOffset val="100"/>
        <c:noMultiLvlLbl val="0"/>
      </c:catAx>
      <c:valAx>
        <c:axId val="55605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이성록, ID : H2300006)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16일 13:40:02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2152.8076000000001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75.376750000000001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23.716256999999999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75.274000000000001</v>
      </c>
      <c r="G8" s="59">
        <f>'DRIs DATA 입력'!G8</f>
        <v>8.4710000000000001</v>
      </c>
      <c r="H8" s="59">
        <f>'DRIs DATA 입력'!H8</f>
        <v>16.254999999999999</v>
      </c>
      <c r="I8" s="46"/>
      <c r="J8" s="59" t="s">
        <v>216</v>
      </c>
      <c r="K8" s="59">
        <f>'DRIs DATA 입력'!K8</f>
        <v>8.1340000000000003</v>
      </c>
      <c r="L8" s="59">
        <f>'DRIs DATA 입력'!L8</f>
        <v>12.776999999999999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517.21550000000002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17.948065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2.9093645000000001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222.87625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74.734430000000003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1.7314276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1.3182635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18.362926000000002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1.7530739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535.22609999999997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8.9947350000000004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1.8995382999999999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0.69225250000000005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434.0068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1267.1943000000001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5751.0663999999997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3252.0922999999998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93.148359999999997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147.76137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15.534152000000001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11.704408000000001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727.17359999999996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4.2543940000000002E-2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3.9559555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211.54916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85.151049999999998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314</v>
      </c>
      <c r="B1" s="61" t="s">
        <v>333</v>
      </c>
      <c r="G1" s="62" t="s">
        <v>294</v>
      </c>
      <c r="H1" s="61" t="s">
        <v>334</v>
      </c>
    </row>
    <row r="3" spans="1:27" x14ac:dyDescent="0.3">
      <c r="A3" s="71" t="s">
        <v>295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296</v>
      </c>
      <c r="B4" s="69"/>
      <c r="C4" s="69"/>
      <c r="E4" s="66" t="s">
        <v>315</v>
      </c>
      <c r="F4" s="67"/>
      <c r="G4" s="67"/>
      <c r="H4" s="68"/>
      <c r="J4" s="66" t="s">
        <v>316</v>
      </c>
      <c r="K4" s="67"/>
      <c r="L4" s="68"/>
      <c r="N4" s="69" t="s">
        <v>335</v>
      </c>
      <c r="O4" s="69"/>
      <c r="P4" s="69"/>
      <c r="Q4" s="69"/>
      <c r="R4" s="69"/>
      <c r="S4" s="69"/>
      <c r="U4" s="69" t="s">
        <v>297</v>
      </c>
      <c r="V4" s="69"/>
      <c r="W4" s="69"/>
      <c r="X4" s="69"/>
      <c r="Y4" s="69"/>
      <c r="Z4" s="69"/>
    </row>
    <row r="5" spans="1:27" x14ac:dyDescent="0.3">
      <c r="A5" s="65"/>
      <c r="B5" s="65" t="s">
        <v>317</v>
      </c>
      <c r="C5" s="65" t="s">
        <v>276</v>
      </c>
      <c r="E5" s="65"/>
      <c r="F5" s="65" t="s">
        <v>336</v>
      </c>
      <c r="G5" s="65" t="s">
        <v>318</v>
      </c>
      <c r="H5" s="65" t="s">
        <v>335</v>
      </c>
      <c r="J5" s="65"/>
      <c r="K5" s="65" t="s">
        <v>319</v>
      </c>
      <c r="L5" s="65" t="s">
        <v>298</v>
      </c>
      <c r="N5" s="65"/>
      <c r="O5" s="65" t="s">
        <v>320</v>
      </c>
      <c r="P5" s="65" t="s">
        <v>277</v>
      </c>
      <c r="Q5" s="65" t="s">
        <v>278</v>
      </c>
      <c r="R5" s="65" t="s">
        <v>279</v>
      </c>
      <c r="S5" s="65" t="s">
        <v>276</v>
      </c>
      <c r="U5" s="65"/>
      <c r="V5" s="65" t="s">
        <v>320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296</v>
      </c>
      <c r="B6" s="65">
        <v>2200</v>
      </c>
      <c r="C6" s="65">
        <v>2152.8076000000001</v>
      </c>
      <c r="E6" s="65" t="s">
        <v>299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300</v>
      </c>
      <c r="O6" s="65">
        <v>50</v>
      </c>
      <c r="P6" s="65">
        <v>60</v>
      </c>
      <c r="Q6" s="65">
        <v>0</v>
      </c>
      <c r="R6" s="65">
        <v>0</v>
      </c>
      <c r="S6" s="65">
        <v>75.376750000000001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23.716256999999999</v>
      </c>
    </row>
    <row r="7" spans="1:27" x14ac:dyDescent="0.3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321</v>
      </c>
      <c r="F8" s="65">
        <v>75.274000000000001</v>
      </c>
      <c r="G8" s="65">
        <v>8.4710000000000001</v>
      </c>
      <c r="H8" s="65">
        <v>16.254999999999999</v>
      </c>
      <c r="J8" s="65" t="s">
        <v>321</v>
      </c>
      <c r="K8" s="65">
        <v>8.1340000000000003</v>
      </c>
      <c r="L8" s="65">
        <v>12.776999999999999</v>
      </c>
    </row>
    <row r="13" spans="1:27" x14ac:dyDescent="0.3">
      <c r="A13" s="70" t="s">
        <v>322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320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320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320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320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323</v>
      </c>
      <c r="B16" s="65">
        <v>530</v>
      </c>
      <c r="C16" s="65">
        <v>750</v>
      </c>
      <c r="D16" s="65">
        <v>0</v>
      </c>
      <c r="E16" s="65">
        <v>3000</v>
      </c>
      <c r="F16" s="65">
        <v>517.21550000000002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17.948065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2.9093645000000001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222.87625</v>
      </c>
    </row>
    <row r="23" spans="1:62" x14ac:dyDescent="0.3">
      <c r="A23" s="70" t="s">
        <v>280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324</v>
      </c>
      <c r="B24" s="69"/>
      <c r="C24" s="69"/>
      <c r="D24" s="69"/>
      <c r="E24" s="69"/>
      <c r="F24" s="69"/>
      <c r="H24" s="69" t="s">
        <v>307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325</v>
      </c>
      <c r="W24" s="69"/>
      <c r="X24" s="69"/>
      <c r="Y24" s="69"/>
      <c r="Z24" s="69"/>
      <c r="AA24" s="69"/>
      <c r="AC24" s="69" t="s">
        <v>281</v>
      </c>
      <c r="AD24" s="69"/>
      <c r="AE24" s="69"/>
      <c r="AF24" s="69"/>
      <c r="AG24" s="69"/>
      <c r="AH24" s="69"/>
      <c r="AJ24" s="69" t="s">
        <v>326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309</v>
      </c>
      <c r="AY24" s="69"/>
      <c r="AZ24" s="69"/>
      <c r="BA24" s="69"/>
      <c r="BB24" s="69"/>
      <c r="BC24" s="69"/>
      <c r="BE24" s="69" t="s">
        <v>282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320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320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320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320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320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320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320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320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320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74.734430000000003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1.7314276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1.3182635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18.362926000000002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1.7530739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535.22609999999997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8.9947350000000004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1.8995382999999999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0.69225250000000005</v>
      </c>
    </row>
    <row r="33" spans="1:68" x14ac:dyDescent="0.3">
      <c r="A33" s="70" t="s">
        <v>329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283</v>
      </c>
      <c r="W34" s="69"/>
      <c r="X34" s="69"/>
      <c r="Y34" s="69"/>
      <c r="Z34" s="69"/>
      <c r="AA34" s="69"/>
      <c r="AC34" s="69" t="s">
        <v>284</v>
      </c>
      <c r="AD34" s="69"/>
      <c r="AE34" s="69"/>
      <c r="AF34" s="69"/>
      <c r="AG34" s="69"/>
      <c r="AH34" s="69"/>
      <c r="AJ34" s="69" t="s">
        <v>311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320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320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320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320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320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320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434.0068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1267.1943000000001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5751.0663999999997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3252.0922999999998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93.148359999999997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147.76137</v>
      </c>
    </row>
    <row r="43" spans="1:68" x14ac:dyDescent="0.3">
      <c r="A43" s="70" t="s">
        <v>330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285</v>
      </c>
      <c r="B44" s="69"/>
      <c r="C44" s="69"/>
      <c r="D44" s="69"/>
      <c r="E44" s="69"/>
      <c r="F44" s="69"/>
      <c r="H44" s="69" t="s">
        <v>286</v>
      </c>
      <c r="I44" s="69"/>
      <c r="J44" s="69"/>
      <c r="K44" s="69"/>
      <c r="L44" s="69"/>
      <c r="M44" s="69"/>
      <c r="O44" s="69" t="s">
        <v>287</v>
      </c>
      <c r="P44" s="69"/>
      <c r="Q44" s="69"/>
      <c r="R44" s="69"/>
      <c r="S44" s="69"/>
      <c r="T44" s="69"/>
      <c r="V44" s="69" t="s">
        <v>288</v>
      </c>
      <c r="W44" s="69"/>
      <c r="X44" s="69"/>
      <c r="Y44" s="69"/>
      <c r="Z44" s="69"/>
      <c r="AA44" s="69"/>
      <c r="AC44" s="69" t="s">
        <v>289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290</v>
      </c>
      <c r="AR44" s="69"/>
      <c r="AS44" s="69"/>
      <c r="AT44" s="69"/>
      <c r="AU44" s="69"/>
      <c r="AV44" s="69"/>
      <c r="AX44" s="69" t="s">
        <v>332</v>
      </c>
      <c r="AY44" s="69"/>
      <c r="AZ44" s="69"/>
      <c r="BA44" s="69"/>
      <c r="BB44" s="69"/>
      <c r="BC44" s="69"/>
      <c r="BE44" s="69" t="s">
        <v>291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320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320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320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320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320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320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320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320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320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15.534152000000001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11.704408000000001</v>
      </c>
      <c r="O46" s="65" t="s">
        <v>312</v>
      </c>
      <c r="P46" s="65">
        <v>600</v>
      </c>
      <c r="Q46" s="65">
        <v>800</v>
      </c>
      <c r="R46" s="65">
        <v>0</v>
      </c>
      <c r="S46" s="65">
        <v>10000</v>
      </c>
      <c r="T46" s="65">
        <v>727.17359999999996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4.2543940000000002E-2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3.9559555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211.54916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85.151049999999998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313</v>
      </c>
      <c r="D2" s="61">
        <v>62</v>
      </c>
      <c r="E2" s="61">
        <v>2152.8076000000001</v>
      </c>
      <c r="F2" s="61">
        <v>349.05135999999999</v>
      </c>
      <c r="G2" s="61">
        <v>39.281857000000002</v>
      </c>
      <c r="H2" s="61">
        <v>22.809176999999998</v>
      </c>
      <c r="I2" s="61">
        <v>16.47268</v>
      </c>
      <c r="J2" s="61">
        <v>75.376750000000001</v>
      </c>
      <c r="K2" s="61">
        <v>41.606093999999999</v>
      </c>
      <c r="L2" s="61">
        <v>33.770653000000003</v>
      </c>
      <c r="M2" s="61">
        <v>23.716256999999999</v>
      </c>
      <c r="N2" s="61">
        <v>2.4210457999999999</v>
      </c>
      <c r="O2" s="61">
        <v>12.952090999999999</v>
      </c>
      <c r="P2" s="61">
        <v>829.62210000000005</v>
      </c>
      <c r="Q2" s="61">
        <v>25.767498</v>
      </c>
      <c r="R2" s="61">
        <v>517.21550000000002</v>
      </c>
      <c r="S2" s="61">
        <v>65.378370000000004</v>
      </c>
      <c r="T2" s="61">
        <v>5422.0443999999998</v>
      </c>
      <c r="U2" s="61">
        <v>2.9093645000000001</v>
      </c>
      <c r="V2" s="61">
        <v>17.948065</v>
      </c>
      <c r="W2" s="61">
        <v>222.87625</v>
      </c>
      <c r="X2" s="61">
        <v>74.734430000000003</v>
      </c>
      <c r="Y2" s="61">
        <v>1.7314276</v>
      </c>
      <c r="Z2" s="61">
        <v>1.3182635</v>
      </c>
      <c r="AA2" s="61">
        <v>18.362926000000002</v>
      </c>
      <c r="AB2" s="61">
        <v>1.7530739</v>
      </c>
      <c r="AC2" s="61">
        <v>535.22609999999997</v>
      </c>
      <c r="AD2" s="61">
        <v>8.9947350000000004</v>
      </c>
      <c r="AE2" s="61">
        <v>1.8995382999999999</v>
      </c>
      <c r="AF2" s="61">
        <v>0.69225250000000005</v>
      </c>
      <c r="AG2" s="61">
        <v>434.0068</v>
      </c>
      <c r="AH2" s="61">
        <v>280.34190000000001</v>
      </c>
      <c r="AI2" s="61">
        <v>153.66493</v>
      </c>
      <c r="AJ2" s="61">
        <v>1267.1943000000001</v>
      </c>
      <c r="AK2" s="61">
        <v>5751.0663999999997</v>
      </c>
      <c r="AL2" s="61">
        <v>93.148359999999997</v>
      </c>
      <c r="AM2" s="61">
        <v>3252.0922999999998</v>
      </c>
      <c r="AN2" s="61">
        <v>147.76137</v>
      </c>
      <c r="AO2" s="61">
        <v>15.534152000000001</v>
      </c>
      <c r="AP2" s="61">
        <v>10.325974</v>
      </c>
      <c r="AQ2" s="61">
        <v>5.2081776</v>
      </c>
      <c r="AR2" s="61">
        <v>11.704408000000001</v>
      </c>
      <c r="AS2" s="61">
        <v>727.17359999999996</v>
      </c>
      <c r="AT2" s="61">
        <v>4.2543940000000002E-2</v>
      </c>
      <c r="AU2" s="61">
        <v>3.9559555</v>
      </c>
      <c r="AV2" s="61">
        <v>211.54916</v>
      </c>
      <c r="AW2" s="61">
        <v>85.151049999999998</v>
      </c>
      <c r="AX2" s="61">
        <v>7.3353304999999994E-2</v>
      </c>
      <c r="AY2" s="61">
        <v>1.3453257999999999</v>
      </c>
      <c r="AZ2" s="61">
        <v>236.20063999999999</v>
      </c>
      <c r="BA2" s="61">
        <v>30.091156000000002</v>
      </c>
      <c r="BB2" s="61">
        <v>8.3346769999999992</v>
      </c>
      <c r="BC2" s="61">
        <v>10.08738</v>
      </c>
      <c r="BD2" s="61">
        <v>11.664142</v>
      </c>
      <c r="BE2" s="61">
        <v>0.83459293999999995</v>
      </c>
      <c r="BF2" s="61">
        <v>4.5305859999999996</v>
      </c>
      <c r="BG2" s="61">
        <v>1.1518281E-3</v>
      </c>
      <c r="BH2" s="61">
        <v>5.6597847E-3</v>
      </c>
      <c r="BI2" s="61">
        <v>4.4046184E-3</v>
      </c>
      <c r="BJ2" s="61">
        <v>3.4865167000000002E-2</v>
      </c>
      <c r="BK2" s="61">
        <v>8.8602166000000004E-5</v>
      </c>
      <c r="BL2" s="61">
        <v>0.29104632000000003</v>
      </c>
      <c r="BM2" s="61">
        <v>3.9006755000000002</v>
      </c>
      <c r="BN2" s="61">
        <v>1.2780396000000001</v>
      </c>
      <c r="BO2" s="61">
        <v>63.738700000000001</v>
      </c>
      <c r="BP2" s="61">
        <v>11.340127000000001</v>
      </c>
      <c r="BQ2" s="61">
        <v>19.415571</v>
      </c>
      <c r="BR2" s="61">
        <v>67.557509999999994</v>
      </c>
      <c r="BS2" s="61">
        <v>29.633755000000001</v>
      </c>
      <c r="BT2" s="61">
        <v>14.972298</v>
      </c>
      <c r="BU2" s="61">
        <v>1.0212294E-2</v>
      </c>
      <c r="BV2" s="61">
        <v>4.2477689999999999E-2</v>
      </c>
      <c r="BW2" s="61">
        <v>0.95419220000000005</v>
      </c>
      <c r="BX2" s="61">
        <v>1.4777981</v>
      </c>
      <c r="BY2" s="61">
        <v>9.6067730000000004E-2</v>
      </c>
      <c r="BZ2" s="61">
        <v>1.1101323000000001E-3</v>
      </c>
      <c r="CA2" s="61">
        <v>0.58615649999999997</v>
      </c>
      <c r="CB2" s="61">
        <v>1.8899343999999998E-2</v>
      </c>
      <c r="CC2" s="61">
        <v>0.23958355000000001</v>
      </c>
      <c r="CD2" s="61">
        <v>2.0213622999999998</v>
      </c>
      <c r="CE2" s="61">
        <v>4.2490187999999998E-2</v>
      </c>
      <c r="CF2" s="61">
        <v>0.25289943999999998</v>
      </c>
      <c r="CG2" s="61">
        <v>4.9500000000000003E-7</v>
      </c>
      <c r="CH2" s="61">
        <v>4.2247314000000001E-2</v>
      </c>
      <c r="CI2" s="61">
        <v>6.3708406000000002E-3</v>
      </c>
      <c r="CJ2" s="61">
        <v>4.3799223999999999</v>
      </c>
      <c r="CK2" s="61">
        <v>1.0466886999999999E-2</v>
      </c>
      <c r="CL2" s="61">
        <v>0.28995662999999999</v>
      </c>
      <c r="CM2" s="61">
        <v>3.7239496999999999</v>
      </c>
      <c r="CN2" s="61">
        <v>2379.0277999999998</v>
      </c>
      <c r="CO2" s="61">
        <v>4045.9897000000001</v>
      </c>
      <c r="CP2" s="61">
        <v>2288.6907000000001</v>
      </c>
      <c r="CQ2" s="61">
        <v>885.02409999999998</v>
      </c>
      <c r="CR2" s="61">
        <v>475.23827999999997</v>
      </c>
      <c r="CS2" s="61">
        <v>452.94945999999999</v>
      </c>
      <c r="CT2" s="61">
        <v>2324.8476999999998</v>
      </c>
      <c r="CU2" s="61">
        <v>1354.7723000000001</v>
      </c>
      <c r="CV2" s="61">
        <v>1425.5800999999999</v>
      </c>
      <c r="CW2" s="61">
        <v>1538.0923</v>
      </c>
      <c r="CX2" s="61">
        <v>452.57278000000002</v>
      </c>
      <c r="CY2" s="61">
        <v>2988.1206000000002</v>
      </c>
      <c r="CZ2" s="61">
        <v>1395.5697</v>
      </c>
      <c r="DA2" s="61">
        <v>3468.7759999999998</v>
      </c>
      <c r="DB2" s="61">
        <v>3391.2375000000002</v>
      </c>
      <c r="DC2" s="61">
        <v>4754.7079999999996</v>
      </c>
      <c r="DD2" s="61">
        <v>8132.1464999999998</v>
      </c>
      <c r="DE2" s="61">
        <v>1674.4170999999999</v>
      </c>
      <c r="DF2" s="61">
        <v>4005.6165000000001</v>
      </c>
      <c r="DG2" s="61">
        <v>1825.2778000000001</v>
      </c>
      <c r="DH2" s="61">
        <v>115.20184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30.091156000000002</v>
      </c>
      <c r="B6">
        <f>BB2</f>
        <v>8.3346769999999992</v>
      </c>
      <c r="C6">
        <f>BC2</f>
        <v>10.08738</v>
      </c>
      <c r="D6">
        <f>BD2</f>
        <v>11.664142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21926</v>
      </c>
      <c r="C2" s="56">
        <f ca="1">YEAR(TODAY())-YEAR(B2)+IF(TODAY()&gt;=DATE(YEAR(TODAY()),MONTH(B2),DAY(B2)),0,-1)</f>
        <v>62</v>
      </c>
      <c r="E2" s="52">
        <v>164.5</v>
      </c>
      <c r="F2" s="53" t="s">
        <v>39</v>
      </c>
      <c r="G2" s="52">
        <v>66.599999999999994</v>
      </c>
      <c r="H2" s="51" t="s">
        <v>41</v>
      </c>
      <c r="I2" s="72">
        <f>ROUND(G3/E3^2,1)</f>
        <v>24.6</v>
      </c>
    </row>
    <row r="3" spans="1:9" x14ac:dyDescent="0.3">
      <c r="E3" s="51">
        <f>E2/100</f>
        <v>1.645</v>
      </c>
      <c r="F3" s="51" t="s">
        <v>40</v>
      </c>
      <c r="G3" s="51">
        <f>G2</f>
        <v>66.599999999999994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이성록, ID : H2300006)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16일 13:40:02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44628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164.5</v>
      </c>
      <c r="L12" s="129"/>
      <c r="M12" s="122">
        <f>'개인정보 및 신체계측 입력'!G2</f>
        <v>66.599999999999994</v>
      </c>
      <c r="N12" s="123"/>
      <c r="O12" s="118" t="s">
        <v>271</v>
      </c>
      <c r="P12" s="112"/>
      <c r="Q12" s="115">
        <f>'개인정보 및 신체계측 입력'!I2</f>
        <v>24.6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이성록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75.274000000000001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8.4710000000000001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16.254999999999999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12.8</v>
      </c>
      <c r="L72" s="36" t="s">
        <v>53</v>
      </c>
      <c r="M72" s="36">
        <f>ROUND('DRIs DATA'!K8,1)</f>
        <v>8.1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68.959999999999994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149.57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74.73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116.87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54.25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383.4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155.34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2022-03-16T04:43:42Z</dcterms:modified>
</cp:coreProperties>
</file>