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<sst xmlns="http://schemas.openxmlformats.org/spreadsheetml/2006/main" count="692" uniqueCount="337">
  <si>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</si>
  <si>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</si>
  <si>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</si>
  <si>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</si>
  <si>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</si>
  <si>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</si>
  <si>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</si>
  <si>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</si>
  <si>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</si>
  <si>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</si>
  <si>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</si>
  <si>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</si>
  <si>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</si>
  <si>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</si>
  <si>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</si>
  <si>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</si>
  <si>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</si>
  <si>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</si>
  <si>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</si>
  <si>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</si>
  <si>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</si>
  <si>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</si>
  <si>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</si>
  <si>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</si>
  <si>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</si>
  <si>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</si>
  <si>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</si>
  <si>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</si>
  <si>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</si>
  <si>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</si>
  <si>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</si>
  <si>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</si>
  <si>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</si>
  <si>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</si>
  <si>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</si>
  <si>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</si>
  <si>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</si>
  <si>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</si>
  <si>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</si>
  <si>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</si>
  <si>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</si>
  <si>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</si>
  <si>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</si>
  <si>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</si>
  <si>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</si>
  <si>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</si>
  <si>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</si>
  <si>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</si>
  <si>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</si>
  <si>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</si>
  <si>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</si>
  <si>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</si>
  <si>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</si>
  <si>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</si>
  <si>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</si>
  <si>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</si>
  <si>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</si>
  <si>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</si>
  <si>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</si>
  <si>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</si>
  <si>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</si>
  <si>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</si>
  <si>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</si>
  <si>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</si>
  <si>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</si>
  <si>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</si>
  <si>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</si>
  <si>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</si>
  <si>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</si>
  <si>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</si>
  <si>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</si>
  <si>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</si>
  <si>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</si>
  <si>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</si>
  <si>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</si>
  <si>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</si>
  <si>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</si>
  <si>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</si>
  <si>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</si>
  <si>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</si>
  <si>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</si>
  <si>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</si>
  <si>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</si>
  <si>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</si>
  <si>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</si>
  <si>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</si>
  <si>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</si>
  <si>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</si>
  <si>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</si>
  <si>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</si>
  <si>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</si>
  <si>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</si>
  <si>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</si>
  <si>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</si>
  <si>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</si>
  <si>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</si>
  <si>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</si>
  <si>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</si>
  <si>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</si>
  <si>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</si>
  <si>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</si>
  <si>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</si>
  <si>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</si>
  <si>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</si>
  <si>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</si>
  <si>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</si>
  <si>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</si>
  <si>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</si>
  <si>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</si>
  <si>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</si>
  <si>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</si>
  <si>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</si>
  <si>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</si>
  <si>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</si>
  <si>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</si>
  <si>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</si>
  <si>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</si>
  <si>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</si>
  <si>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</si>
  <si>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</si>
  <si>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</si>
  <si>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</si>
  <si>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</si>
  <si>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</si>
  <si>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</si>
  <si>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</si>
  <si>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</si>
  <si>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</si>
  <si>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</si>
  <si>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</si>
  <si>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</si>
  <si>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</si>
  <si>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</si>
  <si>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</si>
  <si>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</si>
  <si>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</si>
  <si>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</si>
  <si>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</si>
  <si>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</si>
  <si>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</si>
  <si>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</si>
  <si>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</si>
  <si>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</si>
  <si>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</si>
  <si>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</si>
  <si>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</si>
  <si>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</si>
  <si>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</si>
  <si>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</si>
  <si>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</si>
  <si>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</si>
  <si>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</si>
  <si>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</si>
  <si>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</si>
  <si>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</si>
  <si>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</si>
  <si>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</si>
  <si>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</si>
  <si>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</si>
  <si>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</si>
  <si>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</si>
  <si>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</si>
  <si>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</si>
  <si>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</si>
  <si>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</si>
  <si>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</si>
  <si>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</si>
  <si>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</si>
  <si>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</si>
  <si>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</si>
  <si>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</si>
  <si>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</si>
  <si>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</si>
  <si>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</si>
  <si>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</si>
  <si>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</si>
  <si>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</si>
  <si>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</si>
  <si>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</si>
  <si>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</si>
  <si>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</si>
  <si>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</si>
  <si>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</si>
  <si>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</si>
  <si>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</si>
  <si>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</si>
  <si>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</si>
  <si>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</si>
  <si>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</si>
  <si>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</si>
  <si>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</si>
  <si>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</si>
  <si>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</si>
  <si>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</si>
  <si>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</si>
  <si>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</si>
  <si>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</si>
  <si>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</si>
  <si>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</si>
  <si>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</si>
  <si>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</si>
  <si>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</si>
  <si>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</si>
  <si>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</si>
  <si>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</si>
  <si>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</si>
  <si>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</si>
  <si>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</si>
  <si>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</si>
  <si>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</si>
  <si>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</si>
  <si>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</si>
  <si>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</si>
  <si>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</si>
  <si>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</si>
  <si>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</si>
  <si>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</si>
  <si>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</si>
  <si>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</si>
  <si>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</si>
  <si>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</si>
  <si>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</si>
  <si>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</si>
  <si>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</si>
  <si>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</si>
  <si>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</si>
  <si>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</si>
  <si>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</si>
  <si>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</si>
  <si>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</si>
  <si>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</si>
  <si>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</si>
  <si>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</si>
  <si>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</si>
  <si>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</si>
  <si>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</si>
  <si>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</si>
  <si>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</si>
  <si>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</si>
  <si>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</si>
  <si>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</si>
  <si>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</si>
  <si>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</si>
  <si>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</si>
  <si>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</si>
  <si>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</si>
  <si>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</si>
  <si>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</si>
  <si>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</si>
  <si>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</si>
  <si>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</si>
  <si>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</si>
  <si>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</si>
  <si>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</si>
  <si>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</si>
  <si>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</si>
  <si>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</si>
  <si>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</si>
  <si>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</si>
  <si>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</si>
  <si>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</si>
  <si>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</si>
  <si>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</si>
  <si>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</si>
  <si>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</si>
  <si>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</si>
  <si>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</si>
  <si>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</si>
  <si>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</si>
  <si>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</si>
  <si>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</si>
  <si>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</si>
  <si>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</si>
  <si>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</si>
  <si>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</si>
  <si>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</si>
  <si>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</si>
  <si>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</si>
  <si>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</si>
  <si>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</si>
  <si>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</si>
  <si>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</si>
  <si>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</si>
  <si>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</si>
  <si>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</si>
  <si>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</si>
  <si>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</si>
  <si>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</si>
  <si>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</si>
  <si>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</si>
  <si>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</si>
  <si>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</si>
  <si>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</si>
  <si>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</si>
  <si>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</si>
  <si>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</si>
  <si>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</si>
  <si>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</si>
  <si>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</si>
  <si>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</si>
  <si>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</si>
  <si>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</si>
  <si>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</si>
  <si>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</si>
  <si>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</si>
  <si>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</si>
  <si>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</si>
  <si>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</si>
  <si>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</si>
  <si>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</si>
  <si>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</si>
  <si>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</si>
  <si>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</si>
  <si>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</si>
  <si>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</si>
  <si>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</si>
  <si>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</si>
  <si>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</si>
  <si>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</si>
  <si>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</si>
  <si>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</si>
  <si>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</si>
  <si>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</si>
  <si>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</si>
  <si>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</si>
  <si>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</si>
  <si>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</si>
  <si>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</si>
  <si>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</si>
  <si>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</si>
  <si>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</si>
  <si>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</si>
  <si>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(설문지 : FFQ 95문항 설문지, 사용자 : 정관조, ID : H2300023)</t>
  </si>
  <si>
    <t>2022년 08월 01일 11:13:23</t>
  </si>
  <si>
    <t>H2300023</t>
  </si>
  <si>
    <t>정관조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</si>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</sst>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41.973731999999998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70184"/>
        <c:axId val="187564304"/>
      </c:barChart>
      <c:catAx>
        <c:axId val="18757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64304"/>
        <c:crosses val="autoZero"/>
        <c:auto val="1"/>
        <c:lblAlgn val="ctr"/>
        <c:lblOffset val="100"/>
        <c:noMultiLvlLbl val="0"/>
      </c:catAx>
      <c:valAx>
        <c:axId val="1875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1.4751396000000001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9360"/>
        <c:axId val="37983440"/>
      </c:barChart>
      <c:catAx>
        <c:axId val="5664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440"/>
        <c:crosses val="autoZero"/>
        <c:auto val="1"/>
        <c:lblAlgn val="ctr"/>
        <c:lblOffset val="100"/>
        <c:noMultiLvlLbl val="0"/>
      </c:catAx>
      <c:valAx>
        <c:axId val="3798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6.0160890000000002E-2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7752"/>
        <c:axId val="37987360"/>
      </c:barChart>
      <c:catAx>
        <c:axId val="379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7360"/>
        <c:crosses val="autoZero"/>
        <c:auto val="1"/>
        <c:lblAlgn val="ctr"/>
        <c:lblOffset val="100"/>
        <c:noMultiLvlLbl val="0"/>
      </c:catAx>
      <c:valAx>
        <c:axId val="379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763.80505000000005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224"/>
        <c:axId val="37983048"/>
      </c:barChart>
      <c:catAx>
        <c:axId val="379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048"/>
        <c:crosses val="autoZero"/>
        <c:auto val="1"/>
        <c:lblAlgn val="ctr"/>
        <c:lblOffset val="100"/>
        <c:noMultiLvlLbl val="0"/>
      </c:catAx>
      <c:valAx>
        <c:axId val="3798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1717.9347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616"/>
        <c:axId val="37988144"/>
      </c:barChart>
      <c:catAx>
        <c:axId val="379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8144"/>
        <c:crosses val="autoZero"/>
        <c:auto val="1"/>
        <c:lblAlgn val="ctr"/>
        <c:lblOffset val="100"/>
        <c:noMultiLvlLbl val="0"/>
      </c:catAx>
      <c:valAx>
        <c:axId val="37988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31.435303000000001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184"/>
        <c:axId val="37986576"/>
      </c:barChart>
      <c:catAx>
        <c:axId val="379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6576"/>
        <c:crosses val="autoZero"/>
        <c:auto val="1"/>
        <c:lblAlgn val="ctr"/>
        <c:lblOffset val="100"/>
        <c:noMultiLvlLbl val="0"/>
      </c:catAx>
      <c:valAx>
        <c:axId val="3798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63.235390000000002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968"/>
        <c:axId val="37981088"/>
      </c:barChart>
      <c:catAx>
        <c:axId val="379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088"/>
        <c:crosses val="autoZero"/>
        <c:auto val="1"/>
        <c:lblAlgn val="ctr"/>
        <c:lblOffset val="100"/>
        <c:noMultiLvlLbl val="0"/>
      </c:catAx>
      <c:valAx>
        <c:axId val="3798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7.6541785999999998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1480"/>
        <c:axId val="37981872"/>
      </c:barChart>
      <c:catAx>
        <c:axId val="3798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872"/>
        <c:crosses val="autoZero"/>
        <c:auto val="1"/>
        <c:lblAlgn val="ctr"/>
        <c:lblOffset val="100"/>
        <c:noMultiLvlLbl val="0"/>
      </c:catAx>
      <c:valAx>
        <c:axId val="3798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653.87760000000003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928"/>
        <c:axId val="654257672"/>
      </c:barChart>
      <c:catAx>
        <c:axId val="6542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672"/>
        <c:crosses val="autoZero"/>
        <c:auto val="1"/>
        <c:lblAlgn val="ctr"/>
        <c:lblOffset val="100"/>
        <c:noMultiLvlLbl val="0"/>
      </c:catAx>
      <c:valAx>
        <c:axId val="654257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2.2806476999999999E-2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60416"/>
        <c:axId val="654259632"/>
      </c:barChart>
      <c:catAx>
        <c:axId val="654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9632"/>
        <c:crosses val="autoZero"/>
        <c:auto val="1"/>
        <c:lblAlgn val="ctr"/>
        <c:lblOffset val="100"/>
        <c:noMultiLvlLbl val="0"/>
      </c:catAx>
      <c:valAx>
        <c:axId val="654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2.6139092000000002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888"/>
        <c:axId val="654261592"/>
      </c:barChart>
      <c:catAx>
        <c:axId val="6542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61592"/>
        <c:crosses val="autoZero"/>
        <c:auto val="1"/>
        <c:lblAlgn val="ctr"/>
        <c:lblOffset val="100"/>
        <c:noMultiLvlLbl val="0"/>
      </c:catAx>
      <c:valAx>
        <c:axId val="65426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14.357421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67440"/>
        <c:axId val="260240136"/>
      </c:barChart>
      <c:catAx>
        <c:axId val="1875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0136"/>
        <c:crosses val="autoZero"/>
        <c:auto val="1"/>
        <c:lblAlgn val="ctr"/>
        <c:lblOffset val="100"/>
        <c:noMultiLvlLbl val="0"/>
      </c:catAx>
      <c:valAx>
        <c:axId val="26024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101.77521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144"/>
        <c:axId val="654258848"/>
      </c:barChart>
      <c:catAx>
        <c:axId val="65425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848"/>
        <c:crosses val="autoZero"/>
        <c:auto val="1"/>
        <c:lblAlgn val="ctr"/>
        <c:lblOffset val="100"/>
        <c:noMultiLvlLbl val="0"/>
      </c:catAx>
      <c:valAx>
        <c:axId val="6542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57.76802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536"/>
        <c:axId val="654257280"/>
      </c:barChart>
      <c:catAx>
        <c:axId val="65425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280"/>
        <c:crosses val="autoZero"/>
        <c:auto val="1"/>
        <c:lblAlgn val="ctr"/>
        <c:lblOffset val="100"/>
        <c:noMultiLvlLbl val="0"/>
      </c:catAx>
      <c:valAx>
        <c:axId val="6542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3.6970000000000001</c:v>
                </c:pt>
                <c:pt idx="1">
                  <c:v>5.133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255320"/>
        <c:axId val="654258064"/>
      </c:barChart>
      <c:catAx>
        <c:axId val="6542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064"/>
        <c:crosses val="autoZero"/>
        <c:auto val="1"/>
        <c:lblAlgn val="ctr"/>
        <c:lblOffset val="100"/>
        <c:noMultiLvlLbl val="0"/>
      </c:catAx>
      <c:valAx>
        <c:axId val="65425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5.2437095999999999</c:v>
                </c:pt>
                <c:pt idx="1">
                  <c:v>6.5594052999999999</c:v>
                </c:pt>
                <c:pt idx="2">
                  <c:v>5.0483456000000002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228.45447999999999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104"/>
        <c:axId val="649179224"/>
      </c:barChart>
      <c:catAx>
        <c:axId val="65425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79224"/>
        <c:crosses val="autoZero"/>
        <c:auto val="1"/>
        <c:lblAlgn val="ctr"/>
        <c:lblOffset val="100"/>
        <c:noMultiLvlLbl val="0"/>
      </c:catAx>
      <c:valAx>
        <c:axId val="64917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7.3503227000000004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79616"/>
        <c:axId val="649181184"/>
      </c:barChart>
      <c:catAx>
        <c:axId val="6491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1184"/>
        <c:crosses val="autoZero"/>
        <c:auto val="1"/>
        <c:lblAlgn val="ctr"/>
        <c:lblOffset val="100"/>
        <c:noMultiLvlLbl val="0"/>
      </c:catAx>
      <c:valAx>
        <c:axId val="6491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79.322000000000003</c:v>
                </c:pt>
                <c:pt idx="1">
                  <c:v>7.79</c:v>
                </c:pt>
                <c:pt idx="2">
                  <c:v>12.888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9178832"/>
        <c:axId val="649180400"/>
      </c:barChart>
      <c:catAx>
        <c:axId val="64917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0400"/>
        <c:crosses val="autoZero"/>
        <c:auto val="1"/>
        <c:lblAlgn val="ctr"/>
        <c:lblOffset val="100"/>
        <c:noMultiLvlLbl val="0"/>
      </c:catAx>
      <c:valAx>
        <c:axId val="64918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1455.9706000000001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81968"/>
        <c:axId val="649182360"/>
      </c:barChart>
      <c:catAx>
        <c:axId val="6491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2360"/>
        <c:crosses val="autoZero"/>
        <c:auto val="1"/>
        <c:lblAlgn val="ctr"/>
        <c:lblOffset val="100"/>
        <c:noMultiLvlLbl val="0"/>
      </c:catAx>
      <c:valAx>
        <c:axId val="6491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8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37.357939999999999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1544"/>
        <c:axId val="554891936"/>
      </c:barChart>
      <c:catAx>
        <c:axId val="55489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936"/>
        <c:crosses val="autoZero"/>
        <c:auto val="1"/>
        <c:lblAlgn val="ctr"/>
        <c:lblOffset val="100"/>
        <c:noMultiLvlLbl val="0"/>
      </c:catAx>
      <c:valAx>
        <c:axId val="554891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296.69560000000001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3896"/>
        <c:axId val="554891152"/>
      </c:barChart>
      <c:catAx>
        <c:axId val="5548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152"/>
        <c:crosses val="autoZero"/>
        <c:auto val="1"/>
        <c:lblAlgn val="ctr"/>
        <c:lblOffset val="100"/>
        <c:noMultiLvlLbl val="0"/>
      </c:catAx>
      <c:valAx>
        <c:axId val="55489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1.2389196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2096"/>
        <c:axId val="260241704"/>
      </c:barChart>
      <c:catAx>
        <c:axId val="2602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1704"/>
        <c:crosses val="autoZero"/>
        <c:auto val="1"/>
        <c:lblAlgn val="ctr"/>
        <c:lblOffset val="100"/>
        <c:noMultiLvlLbl val="0"/>
      </c:catAx>
      <c:valAx>
        <c:axId val="2602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2927.08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4680"/>
        <c:axId val="554889976"/>
      </c:barChart>
      <c:catAx>
        <c:axId val="55489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976"/>
        <c:crosses val="autoZero"/>
        <c:auto val="1"/>
        <c:lblAlgn val="ctr"/>
        <c:lblOffset val="100"/>
        <c:noMultiLvlLbl val="0"/>
      </c:catAx>
      <c:valAx>
        <c:axId val="55488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8.4820600000000006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88800"/>
        <c:axId val="554889584"/>
      </c:barChart>
      <c:catAx>
        <c:axId val="5548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584"/>
        <c:crosses val="autoZero"/>
        <c:auto val="1"/>
        <c:lblAlgn val="ctr"/>
        <c:lblOffset val="100"/>
        <c:noMultiLvlLbl val="0"/>
      </c:catAx>
      <c:valAx>
        <c:axId val="55488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1.3478745999999999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5072"/>
        <c:axId val="554887624"/>
      </c:barChart>
      <c:catAx>
        <c:axId val="5548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7624"/>
        <c:crosses val="autoZero"/>
        <c:auto val="1"/>
        <c:lblAlgn val="ctr"/>
        <c:lblOffset val="100"/>
        <c:noMultiLvlLbl val="0"/>
      </c:catAx>
      <c:valAx>
        <c:axId val="55488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108.06682600000001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144"/>
        <c:axId val="566448184"/>
      </c:barChart>
      <c:catAx>
        <c:axId val="5664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8184"/>
        <c:crosses val="autoZero"/>
        <c:auto val="1"/>
        <c:lblAlgn val="ctr"/>
        <c:lblOffset val="100"/>
        <c:noMultiLvlLbl val="0"/>
      </c:catAx>
      <c:valAx>
        <c:axId val="5664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0.62935174000000005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928"/>
        <c:axId val="566451712"/>
      </c:barChart>
      <c:catAx>
        <c:axId val="5664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1712"/>
        <c:crosses val="autoZero"/>
        <c:auto val="1"/>
        <c:lblAlgn val="ctr"/>
        <c:lblOffset val="100"/>
        <c:noMultiLvlLbl val="0"/>
      </c:catAx>
      <c:valAx>
        <c:axId val="56645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10.420323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4064"/>
        <c:axId val="566452496"/>
      </c:barChart>
      <c:catAx>
        <c:axId val="56645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496"/>
        <c:crosses val="autoZero"/>
        <c:auto val="1"/>
        <c:lblAlgn val="ctr"/>
        <c:lblOffset val="100"/>
        <c:noMultiLvlLbl val="0"/>
      </c:catAx>
      <c:valAx>
        <c:axId val="56645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1.3478745999999999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5632"/>
        <c:axId val="566453280"/>
      </c:barChart>
      <c:catAx>
        <c:axId val="56645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3280"/>
        <c:crosses val="autoZero"/>
        <c:auto val="1"/>
        <c:lblAlgn val="ctr"/>
        <c:lblOffset val="100"/>
        <c:noMultiLvlLbl val="0"/>
      </c:catAx>
      <c:valAx>
        <c:axId val="5664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246.82980000000001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8576"/>
        <c:axId val="566454456"/>
      </c:barChart>
      <c:catAx>
        <c:axId val="5664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4456"/>
        <c:crosses val="autoZero"/>
        <c:auto val="1"/>
        <c:lblAlgn val="ctr"/>
        <c:lblOffset val="100"/>
        <c:noMultiLvlLbl val="0"/>
      </c:catAx>
      <c:valAx>
        <c:axId val="56645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5.1595789999999999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1320"/>
        <c:axId val="566452104"/>
      </c:barChart>
      <c:catAx>
        <c:axId val="5664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104"/>
        <c:crosses val="autoZero"/>
        <c:auto val="1"/>
        <c:lblAlgn val="ctr"/>
        <c:lblOffset val="100"/>
        <c:noMultiLvlLbl val="0"/>
      </c:catAx>
      <c:valAx>
        <c:axId val="56645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정관조, ID : H2300023)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01일 11:13:23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1455.9706000000001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41.973731999999998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14.357421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79.322000000000003</v>
      </c>
      <c r="G8" s="59">
        <f>'DRIs DATA 입력'!G8</f>
        <v>7.79</v>
      </c>
      <c r="H8" s="59">
        <f>'DRIs DATA 입력'!H8</f>
        <v>12.888</v>
      </c>
      <c r="I8" s="46"/>
      <c r="J8" s="59" t="s">
        <v>216</v>
      </c>
      <c r="K8" s="59">
        <f>'DRIs DATA 입력'!K8</f>
        <v>3.6970000000000001</v>
      </c>
      <c r="L8" s="59">
        <f>'DRIs DATA 입력'!L8</f>
        <v>5.133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228.45447999999999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7.3503227000000004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1.2389196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108.06682600000001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37.357939999999999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1.1125232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0.62935174000000005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10.420323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1.3478745999999999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246.82980000000001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5.1595789999999999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1.4751396000000001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6.0160890000000002E-2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296.69560000000001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763.80505000000005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2927.08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1717.9347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31.435303000000001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63.235390000000002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8.4820600000000006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7.6541785999999998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653.87760000000003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2.2806476999999999E-2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2.6139092000000002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101.77521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57.76802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6" sqref="L6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332</v>
      </c>
      <c r="G1" s="62" t="s">
        <v>277</v>
      </c>
      <c r="H1" s="61" t="s">
        <v>333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322</v>
      </c>
      <c r="H5" s="65" t="s">
        <v>46</v>
      </c>
      <c r="J5" s="65"/>
      <c r="K5" s="65" t="s">
        <v>323</v>
      </c>
      <c r="L5" s="65" t="s">
        <v>306</v>
      </c>
      <c r="N5" s="65"/>
      <c r="O5" s="65" t="s">
        <v>307</v>
      </c>
      <c r="P5" s="65" t="s">
        <v>284</v>
      </c>
      <c r="Q5" s="65" t="s">
        <v>285</v>
      </c>
      <c r="R5" s="65" t="s">
        <v>286</v>
      </c>
      <c r="S5" s="65" t="s">
        <v>283</v>
      </c>
      <c r="U5" s="65"/>
      <c r="V5" s="65" t="s">
        <v>307</v>
      </c>
      <c r="W5" s="65" t="s">
        <v>284</v>
      </c>
      <c r="X5" s="65" t="s">
        <v>285</v>
      </c>
      <c r="Y5" s="65" t="s">
        <v>286</v>
      </c>
      <c r="Z5" s="65" t="s">
        <v>283</v>
      </c>
    </row>
    <row r="6" spans="1:27" x14ac:dyDescent="0.3">
      <c r="A6" s="65" t="s">
        <v>308</v>
      </c>
      <c r="B6" s="65">
        <v>2200</v>
      </c>
      <c r="C6" s="65">
        <v>1455.9706000000001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41.973731999999998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14.357421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289</v>
      </c>
      <c r="F8" s="65">
        <v>79.322000000000003</v>
      </c>
      <c r="G8" s="65">
        <v>7.79</v>
      </c>
      <c r="H8" s="65">
        <v>12.888</v>
      </c>
      <c r="J8" s="65" t="s">
        <v>289</v>
      </c>
      <c r="K8" s="65">
        <v>3.6970000000000001</v>
      </c>
      <c r="L8" s="65">
        <v>5.133</v>
      </c>
    </row>
    <row r="13" spans="1:27" x14ac:dyDescent="0.3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291</v>
      </c>
      <c r="B14" s="67"/>
      <c r="C14" s="67"/>
      <c r="D14" s="67"/>
      <c r="E14" s="67"/>
      <c r="F14" s="67"/>
      <c r="H14" s="67" t="s">
        <v>324</v>
      </c>
      <c r="I14" s="67"/>
      <c r="J14" s="67"/>
      <c r="K14" s="67"/>
      <c r="L14" s="67"/>
      <c r="M14" s="67"/>
      <c r="O14" s="67" t="s">
        <v>311</v>
      </c>
      <c r="P14" s="67"/>
      <c r="Q14" s="67"/>
      <c r="R14" s="67"/>
      <c r="S14" s="67"/>
      <c r="T14" s="67"/>
      <c r="V14" s="67" t="s">
        <v>312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307</v>
      </c>
      <c r="C15" s="65" t="s">
        <v>284</v>
      </c>
      <c r="D15" s="65" t="s">
        <v>285</v>
      </c>
      <c r="E15" s="65" t="s">
        <v>286</v>
      </c>
      <c r="F15" s="65" t="s">
        <v>283</v>
      </c>
      <c r="H15" s="65"/>
      <c r="I15" s="65" t="s">
        <v>307</v>
      </c>
      <c r="J15" s="65" t="s">
        <v>284</v>
      </c>
      <c r="K15" s="65" t="s">
        <v>285</v>
      </c>
      <c r="L15" s="65" t="s">
        <v>286</v>
      </c>
      <c r="M15" s="65" t="s">
        <v>283</v>
      </c>
      <c r="O15" s="65"/>
      <c r="P15" s="65" t="s">
        <v>307</v>
      </c>
      <c r="Q15" s="65" t="s">
        <v>284</v>
      </c>
      <c r="R15" s="65" t="s">
        <v>285</v>
      </c>
      <c r="S15" s="65" t="s">
        <v>286</v>
      </c>
      <c r="T15" s="65" t="s">
        <v>283</v>
      </c>
      <c r="V15" s="65"/>
      <c r="W15" s="65" t="s">
        <v>307</v>
      </c>
      <c r="X15" s="65" t="s">
        <v>284</v>
      </c>
      <c r="Y15" s="65" t="s">
        <v>285</v>
      </c>
      <c r="Z15" s="65" t="s">
        <v>286</v>
      </c>
      <c r="AA15" s="65" t="s">
        <v>283</v>
      </c>
    </row>
    <row r="16" spans="1:27" x14ac:dyDescent="0.3">
      <c r="A16" s="65" t="s">
        <v>292</v>
      </c>
      <c r="B16" s="65">
        <v>530</v>
      </c>
      <c r="C16" s="65">
        <v>750</v>
      </c>
      <c r="D16" s="65">
        <v>0</v>
      </c>
      <c r="E16" s="65">
        <v>3000</v>
      </c>
      <c r="F16" s="65">
        <v>228.45447999999999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7.3503227000000004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1.2389196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108.06682600000001</v>
      </c>
    </row>
    <row r="23" spans="1:62" x14ac:dyDescent="0.3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296</v>
      </c>
      <c r="P24" s="67"/>
      <c r="Q24" s="67"/>
      <c r="R24" s="67"/>
      <c r="S24" s="67"/>
      <c r="T24" s="67"/>
      <c r="V24" s="67" t="s">
        <v>325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297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298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307</v>
      </c>
      <c r="C25" s="65" t="s">
        <v>284</v>
      </c>
      <c r="D25" s="65" t="s">
        <v>285</v>
      </c>
      <c r="E25" s="65" t="s">
        <v>286</v>
      </c>
      <c r="F25" s="65" t="s">
        <v>283</v>
      </c>
      <c r="H25" s="65"/>
      <c r="I25" s="65" t="s">
        <v>307</v>
      </c>
      <c r="J25" s="65" t="s">
        <v>284</v>
      </c>
      <c r="K25" s="65" t="s">
        <v>285</v>
      </c>
      <c r="L25" s="65" t="s">
        <v>286</v>
      </c>
      <c r="M25" s="65" t="s">
        <v>283</v>
      </c>
      <c r="O25" s="65"/>
      <c r="P25" s="65" t="s">
        <v>307</v>
      </c>
      <c r="Q25" s="65" t="s">
        <v>284</v>
      </c>
      <c r="R25" s="65" t="s">
        <v>285</v>
      </c>
      <c r="S25" s="65" t="s">
        <v>286</v>
      </c>
      <c r="T25" s="65" t="s">
        <v>283</v>
      </c>
      <c r="V25" s="65"/>
      <c r="W25" s="65" t="s">
        <v>307</v>
      </c>
      <c r="X25" s="65" t="s">
        <v>284</v>
      </c>
      <c r="Y25" s="65" t="s">
        <v>285</v>
      </c>
      <c r="Z25" s="65" t="s">
        <v>286</v>
      </c>
      <c r="AA25" s="65" t="s">
        <v>283</v>
      </c>
      <c r="AC25" s="65"/>
      <c r="AD25" s="65" t="s">
        <v>307</v>
      </c>
      <c r="AE25" s="65" t="s">
        <v>284</v>
      </c>
      <c r="AF25" s="65" t="s">
        <v>285</v>
      </c>
      <c r="AG25" s="65" t="s">
        <v>286</v>
      </c>
      <c r="AH25" s="65" t="s">
        <v>283</v>
      </c>
      <c r="AJ25" s="65"/>
      <c r="AK25" s="65" t="s">
        <v>307</v>
      </c>
      <c r="AL25" s="65" t="s">
        <v>284</v>
      </c>
      <c r="AM25" s="65" t="s">
        <v>285</v>
      </c>
      <c r="AN25" s="65" t="s">
        <v>286</v>
      </c>
      <c r="AO25" s="65" t="s">
        <v>283</v>
      </c>
      <c r="AQ25" s="65"/>
      <c r="AR25" s="65" t="s">
        <v>307</v>
      </c>
      <c r="AS25" s="65" t="s">
        <v>284</v>
      </c>
      <c r="AT25" s="65" t="s">
        <v>285</v>
      </c>
      <c r="AU25" s="65" t="s">
        <v>286</v>
      </c>
      <c r="AV25" s="65" t="s">
        <v>283</v>
      </c>
      <c r="AX25" s="65"/>
      <c r="AY25" s="65" t="s">
        <v>307</v>
      </c>
      <c r="AZ25" s="65" t="s">
        <v>284</v>
      </c>
      <c r="BA25" s="65" t="s">
        <v>285</v>
      </c>
      <c r="BB25" s="65" t="s">
        <v>286</v>
      </c>
      <c r="BC25" s="65" t="s">
        <v>283</v>
      </c>
      <c r="BE25" s="65"/>
      <c r="BF25" s="65" t="s">
        <v>307</v>
      </c>
      <c r="BG25" s="65" t="s">
        <v>284</v>
      </c>
      <c r="BH25" s="65" t="s">
        <v>285</v>
      </c>
      <c r="BI25" s="65" t="s">
        <v>286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37.357939999999999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1.1125232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0.62935174000000005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10.420323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1.3478745999999999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246.82980000000001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5.1595789999999999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1.4751396000000001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6.0160890000000002E-2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307</v>
      </c>
      <c r="C35" s="65" t="s">
        <v>284</v>
      </c>
      <c r="D35" s="65" t="s">
        <v>285</v>
      </c>
      <c r="E35" s="65" t="s">
        <v>286</v>
      </c>
      <c r="F35" s="65" t="s">
        <v>283</v>
      </c>
      <c r="H35" s="65"/>
      <c r="I35" s="65" t="s">
        <v>307</v>
      </c>
      <c r="J35" s="65" t="s">
        <v>284</v>
      </c>
      <c r="K35" s="65" t="s">
        <v>285</v>
      </c>
      <c r="L35" s="65" t="s">
        <v>286</v>
      </c>
      <c r="M35" s="65" t="s">
        <v>283</v>
      </c>
      <c r="O35" s="65"/>
      <c r="P35" s="65" t="s">
        <v>307</v>
      </c>
      <c r="Q35" s="65" t="s">
        <v>284</v>
      </c>
      <c r="R35" s="65" t="s">
        <v>285</v>
      </c>
      <c r="S35" s="65" t="s">
        <v>286</v>
      </c>
      <c r="T35" s="65" t="s">
        <v>283</v>
      </c>
      <c r="V35" s="65"/>
      <c r="W35" s="65" t="s">
        <v>307</v>
      </c>
      <c r="X35" s="65" t="s">
        <v>284</v>
      </c>
      <c r="Y35" s="65" t="s">
        <v>285</v>
      </c>
      <c r="Z35" s="65" t="s">
        <v>286</v>
      </c>
      <c r="AA35" s="65" t="s">
        <v>283</v>
      </c>
      <c r="AC35" s="65"/>
      <c r="AD35" s="65" t="s">
        <v>307</v>
      </c>
      <c r="AE35" s="65" t="s">
        <v>284</v>
      </c>
      <c r="AF35" s="65" t="s">
        <v>285</v>
      </c>
      <c r="AG35" s="65" t="s">
        <v>286</v>
      </c>
      <c r="AH35" s="65" t="s">
        <v>283</v>
      </c>
      <c r="AJ35" s="65"/>
      <c r="AK35" s="65" t="s">
        <v>307</v>
      </c>
      <c r="AL35" s="65" t="s">
        <v>284</v>
      </c>
      <c r="AM35" s="65" t="s">
        <v>285</v>
      </c>
      <c r="AN35" s="65" t="s">
        <v>286</v>
      </c>
      <c r="AO35" s="65" t="s">
        <v>283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296.69560000000001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763.80505000000005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2927.08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1717.9347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31.435303000000001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63.235390000000002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300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320</v>
      </c>
      <c r="AD44" s="67"/>
      <c r="AE44" s="67"/>
      <c r="AF44" s="67"/>
      <c r="AG44" s="67"/>
      <c r="AH44" s="67"/>
      <c r="AJ44" s="67" t="s">
        <v>302</v>
      </c>
      <c r="AK44" s="67"/>
      <c r="AL44" s="67"/>
      <c r="AM44" s="67"/>
      <c r="AN44" s="67"/>
      <c r="AO44" s="67"/>
      <c r="AQ44" s="67" t="s">
        <v>303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331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307</v>
      </c>
      <c r="C45" s="65" t="s">
        <v>284</v>
      </c>
      <c r="D45" s="65" t="s">
        <v>285</v>
      </c>
      <c r="E45" s="65" t="s">
        <v>286</v>
      </c>
      <c r="F45" s="65" t="s">
        <v>283</v>
      </c>
      <c r="H45" s="65"/>
      <c r="I45" s="65" t="s">
        <v>307</v>
      </c>
      <c r="J45" s="65" t="s">
        <v>284</v>
      </c>
      <c r="K45" s="65" t="s">
        <v>285</v>
      </c>
      <c r="L45" s="65" t="s">
        <v>286</v>
      </c>
      <c r="M45" s="65" t="s">
        <v>283</v>
      </c>
      <c r="O45" s="65"/>
      <c r="P45" s="65" t="s">
        <v>307</v>
      </c>
      <c r="Q45" s="65" t="s">
        <v>284</v>
      </c>
      <c r="R45" s="65" t="s">
        <v>285</v>
      </c>
      <c r="S45" s="65" t="s">
        <v>286</v>
      </c>
      <c r="T45" s="65" t="s">
        <v>283</v>
      </c>
      <c r="V45" s="65"/>
      <c r="W45" s="65" t="s">
        <v>307</v>
      </c>
      <c r="X45" s="65" t="s">
        <v>284</v>
      </c>
      <c r="Y45" s="65" t="s">
        <v>285</v>
      </c>
      <c r="Z45" s="65" t="s">
        <v>286</v>
      </c>
      <c r="AA45" s="65" t="s">
        <v>283</v>
      </c>
      <c r="AC45" s="65"/>
      <c r="AD45" s="65" t="s">
        <v>307</v>
      </c>
      <c r="AE45" s="65" t="s">
        <v>284</v>
      </c>
      <c r="AF45" s="65" t="s">
        <v>285</v>
      </c>
      <c r="AG45" s="65" t="s">
        <v>286</v>
      </c>
      <c r="AH45" s="65" t="s">
        <v>283</v>
      </c>
      <c r="AJ45" s="65"/>
      <c r="AK45" s="65" t="s">
        <v>307</v>
      </c>
      <c r="AL45" s="65" t="s">
        <v>284</v>
      </c>
      <c r="AM45" s="65" t="s">
        <v>285</v>
      </c>
      <c r="AN45" s="65" t="s">
        <v>286</v>
      </c>
      <c r="AO45" s="65" t="s">
        <v>283</v>
      </c>
      <c r="AQ45" s="65"/>
      <c r="AR45" s="65" t="s">
        <v>307</v>
      </c>
      <c r="AS45" s="65" t="s">
        <v>284</v>
      </c>
      <c r="AT45" s="65" t="s">
        <v>285</v>
      </c>
      <c r="AU45" s="65" t="s">
        <v>286</v>
      </c>
      <c r="AV45" s="65" t="s">
        <v>283</v>
      </c>
      <c r="AX45" s="65"/>
      <c r="AY45" s="65" t="s">
        <v>307</v>
      </c>
      <c r="AZ45" s="65" t="s">
        <v>284</v>
      </c>
      <c r="BA45" s="65" t="s">
        <v>285</v>
      </c>
      <c r="BB45" s="65" t="s">
        <v>286</v>
      </c>
      <c r="BC45" s="65" t="s">
        <v>283</v>
      </c>
      <c r="BE45" s="65"/>
      <c r="BF45" s="65" t="s">
        <v>307</v>
      </c>
      <c r="BG45" s="65" t="s">
        <v>284</v>
      </c>
      <c r="BH45" s="65" t="s">
        <v>285</v>
      </c>
      <c r="BI45" s="65" t="s">
        <v>286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8.4820600000000006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7.6541785999999998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653.87760000000003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2.2806476999999999E-2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2.6139092000000002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101.77521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57.76802</v>
      </c>
      <c r="AX46" s="65" t="s">
        <v>276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8" sqref="I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60</v>
      </c>
      <c r="E2" s="61">
        <v>1455.9706000000001</v>
      </c>
      <c r="F2" s="61">
        <v>258.34442000000001</v>
      </c>
      <c r="G2" s="61">
        <v>25.370871999999999</v>
      </c>
      <c r="H2" s="61">
        <v>17.693249000000002</v>
      </c>
      <c r="I2" s="61">
        <v>7.6776232999999996</v>
      </c>
      <c r="J2" s="61">
        <v>41.973731999999998</v>
      </c>
      <c r="K2" s="61">
        <v>28.955507000000001</v>
      </c>
      <c r="L2" s="61">
        <v>13.018226</v>
      </c>
      <c r="M2" s="61">
        <v>14.357421</v>
      </c>
      <c r="N2" s="61">
        <v>1.1364377999999999</v>
      </c>
      <c r="O2" s="61">
        <v>5.8990470000000004</v>
      </c>
      <c r="P2" s="61">
        <v>509.03854000000001</v>
      </c>
      <c r="Q2" s="61">
        <v>12.94961</v>
      </c>
      <c r="R2" s="61">
        <v>228.45447999999999</v>
      </c>
      <c r="S2" s="61">
        <v>26.906738000000001</v>
      </c>
      <c r="T2" s="61">
        <v>2418.5729999999999</v>
      </c>
      <c r="U2" s="61">
        <v>1.2389196</v>
      </c>
      <c r="V2" s="61">
        <v>7.3503227000000004</v>
      </c>
      <c r="W2" s="61">
        <v>108.06682600000001</v>
      </c>
      <c r="X2" s="61">
        <v>37.357939999999999</v>
      </c>
      <c r="Y2" s="61">
        <v>1.1125232</v>
      </c>
      <c r="Z2" s="61">
        <v>0.62935174000000005</v>
      </c>
      <c r="AA2" s="61">
        <v>10.420323</v>
      </c>
      <c r="AB2" s="61">
        <v>1.3478745999999999</v>
      </c>
      <c r="AC2" s="61">
        <v>246.82980000000001</v>
      </c>
      <c r="AD2" s="61">
        <v>5.1595789999999999</v>
      </c>
      <c r="AE2" s="61">
        <v>1.4751396000000001</v>
      </c>
      <c r="AF2" s="61">
        <v>6.0160890000000002E-2</v>
      </c>
      <c r="AG2" s="61">
        <v>296.69560000000001</v>
      </c>
      <c r="AH2" s="61">
        <v>227.97185999999999</v>
      </c>
      <c r="AI2" s="61">
        <v>68.723730000000003</v>
      </c>
      <c r="AJ2" s="61">
        <v>763.80505000000005</v>
      </c>
      <c r="AK2" s="61">
        <v>2927.08</v>
      </c>
      <c r="AL2" s="61">
        <v>31.435303000000001</v>
      </c>
      <c r="AM2" s="61">
        <v>1717.9347</v>
      </c>
      <c r="AN2" s="61">
        <v>63.235390000000002</v>
      </c>
      <c r="AO2" s="61">
        <v>8.4820600000000006</v>
      </c>
      <c r="AP2" s="61">
        <v>6.4696100000000003</v>
      </c>
      <c r="AQ2" s="61">
        <v>2.0124496999999999</v>
      </c>
      <c r="AR2" s="61">
        <v>7.6541785999999998</v>
      </c>
      <c r="AS2" s="61">
        <v>653.87760000000003</v>
      </c>
      <c r="AT2" s="61">
        <v>2.2806476999999999E-2</v>
      </c>
      <c r="AU2" s="61">
        <v>2.6139092000000002</v>
      </c>
      <c r="AV2" s="61">
        <v>101.77521</v>
      </c>
      <c r="AW2" s="61">
        <v>57.76802</v>
      </c>
      <c r="AX2" s="61">
        <v>0.10809974999999999</v>
      </c>
      <c r="AY2" s="61">
        <v>0.60381954999999998</v>
      </c>
      <c r="AZ2" s="61">
        <v>75.917199999999994</v>
      </c>
      <c r="BA2" s="61">
        <v>16.852148</v>
      </c>
      <c r="BB2" s="61">
        <v>5.2437095999999999</v>
      </c>
      <c r="BC2" s="61">
        <v>6.5594052999999999</v>
      </c>
      <c r="BD2" s="61">
        <v>5.0483456000000002</v>
      </c>
      <c r="BE2" s="61">
        <v>0.38308473999999998</v>
      </c>
      <c r="BF2" s="61">
        <v>2.0920393000000002</v>
      </c>
      <c r="BG2" s="61">
        <v>0</v>
      </c>
      <c r="BH2" s="61">
        <v>0</v>
      </c>
      <c r="BI2" s="61">
        <v>3.6580666000000001E-5</v>
      </c>
      <c r="BJ2" s="61">
        <v>1.1176717500000001E-2</v>
      </c>
      <c r="BK2" s="61">
        <v>0</v>
      </c>
      <c r="BL2" s="61">
        <v>7.4664069999999999E-2</v>
      </c>
      <c r="BM2" s="61">
        <v>1.3937949999999999</v>
      </c>
      <c r="BN2" s="61">
        <v>0.32390102999999998</v>
      </c>
      <c r="BO2" s="61">
        <v>18.660112000000002</v>
      </c>
      <c r="BP2" s="61">
        <v>4.0777260000000002</v>
      </c>
      <c r="BQ2" s="61">
        <v>5.7751460000000003</v>
      </c>
      <c r="BR2" s="61">
        <v>21.159175999999999</v>
      </c>
      <c r="BS2" s="61">
        <v>7.9435750000000001</v>
      </c>
      <c r="BT2" s="61">
        <v>4.0393604999999999</v>
      </c>
      <c r="BU2" s="61">
        <v>1.7293269999999999E-2</v>
      </c>
      <c r="BV2" s="61">
        <v>5.1191042999999999E-2</v>
      </c>
      <c r="BW2" s="61">
        <v>0.27126794999999998</v>
      </c>
      <c r="BX2" s="61">
        <v>0.53573519999999997</v>
      </c>
      <c r="BY2" s="61">
        <v>5.8484587999999997E-2</v>
      </c>
      <c r="BZ2" s="61">
        <v>1.7478186E-4</v>
      </c>
      <c r="CA2" s="61">
        <v>0.1782424</v>
      </c>
      <c r="CB2" s="61">
        <v>3.0838048E-2</v>
      </c>
      <c r="CC2" s="61">
        <v>0.12108393000000001</v>
      </c>
      <c r="CD2" s="61">
        <v>1.0030494000000001</v>
      </c>
      <c r="CE2" s="61">
        <v>1.8815177999999998E-2</v>
      </c>
      <c r="CF2" s="61">
        <v>0.12145401</v>
      </c>
      <c r="CG2" s="61">
        <v>0</v>
      </c>
      <c r="CH2" s="61">
        <v>2.2822051999999999E-2</v>
      </c>
      <c r="CI2" s="61">
        <v>2.5328759999999999E-3</v>
      </c>
      <c r="CJ2" s="61">
        <v>1.836598</v>
      </c>
      <c r="CK2" s="61">
        <v>4.505289E-3</v>
      </c>
      <c r="CL2" s="61">
        <v>0.19898890999999999</v>
      </c>
      <c r="CM2" s="61">
        <v>1.2872155999999999</v>
      </c>
      <c r="CN2" s="61">
        <v>1505.9712999999999</v>
      </c>
      <c r="CO2" s="61">
        <v>2563.0230000000001</v>
      </c>
      <c r="CP2" s="61">
        <v>1209.2065</v>
      </c>
      <c r="CQ2" s="61">
        <v>511.84145999999998</v>
      </c>
      <c r="CR2" s="61">
        <v>283.38607999999999</v>
      </c>
      <c r="CS2" s="61">
        <v>365.88965000000002</v>
      </c>
      <c r="CT2" s="61">
        <v>1454.8506</v>
      </c>
      <c r="CU2" s="61">
        <v>740.68079999999998</v>
      </c>
      <c r="CV2" s="61">
        <v>1136.5762</v>
      </c>
      <c r="CW2" s="61">
        <v>812.86400000000003</v>
      </c>
      <c r="CX2" s="61">
        <v>253.96382</v>
      </c>
      <c r="CY2" s="61">
        <v>2070.2091999999998</v>
      </c>
      <c r="CZ2" s="61">
        <v>760.74334999999996</v>
      </c>
      <c r="DA2" s="61">
        <v>2141.0706</v>
      </c>
      <c r="DB2" s="61">
        <v>2286.8616000000002</v>
      </c>
      <c r="DC2" s="61">
        <v>2788.4124000000002</v>
      </c>
      <c r="DD2" s="61">
        <v>4068.0122000000001</v>
      </c>
      <c r="DE2" s="61">
        <v>811.37109999999996</v>
      </c>
      <c r="DF2" s="61">
        <v>2522.8919999999998</v>
      </c>
      <c r="DG2" s="61">
        <v>972.69617000000005</v>
      </c>
      <c r="DH2" s="61">
        <v>50.069023000000001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16.852148</v>
      </c>
      <c r="B6">
        <f>BB2</f>
        <v>5.2437095999999999</v>
      </c>
      <c r="C6">
        <f>BC2</f>
        <v>6.5594052999999999</v>
      </c>
      <c r="D6">
        <f>BD2</f>
        <v>5.0483456000000002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18" sqref="O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22577</v>
      </c>
      <c r="C2" s="56">
        <f ca="1">YEAR(TODAY())-YEAR(B2)+IF(TODAY()&gt;=DATE(YEAR(TODAY()),MONTH(B2),DAY(B2)),0,-1)</f>
        <v>60</v>
      </c>
      <c r="E2" s="52">
        <v>163</v>
      </c>
      <c r="F2" s="53" t="s">
        <v>39</v>
      </c>
      <c r="G2" s="52">
        <v>69.900000000000006</v>
      </c>
      <c r="H2" s="51" t="s">
        <v>41</v>
      </c>
      <c r="I2" s="72">
        <f>ROUND(G3/E3^2,1)</f>
        <v>26.3</v>
      </c>
    </row>
    <row r="3" spans="1:9" x14ac:dyDescent="0.3">
      <c r="E3" s="51">
        <f>E2/100</f>
        <v>1.63</v>
      </c>
      <c r="F3" s="51" t="s">
        <v>40</v>
      </c>
      <c r="G3" s="51">
        <f>G2</f>
        <v>69.900000000000006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정관조, ID : H2300023)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01일 11:13:23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44763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163</v>
      </c>
      <c r="L12" s="124"/>
      <c r="M12" s="117">
        <f>'개인정보 및 신체계측 입력'!G2</f>
        <v>69.900000000000006</v>
      </c>
      <c r="N12" s="118"/>
      <c r="O12" s="113" t="s">
        <v>271</v>
      </c>
      <c r="P12" s="107"/>
      <c r="Q12" s="90">
        <f>'개인정보 및 신체계측 입력'!I2</f>
        <v>26.3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정관조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79.322000000000003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7.79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12.888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5.0999999999999996</v>
      </c>
      <c r="L72" s="36" t="s">
        <v>53</v>
      </c>
      <c r="M72" s="36">
        <f>ROUND('DRIs DATA'!K8,1)</f>
        <v>3.7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30.46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61.25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37.36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89.86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37.090000000000003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195.14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84.82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2022-08-01T06:26:21Z</dcterms:modified>
</cp:coreProperties>
</file>