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<sst xmlns="http://schemas.openxmlformats.org/spreadsheetml/2006/main" count="692" uniqueCount="337">
  <si>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</si>
  <si>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</si>
  <si>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</si>
  <si>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</si>
  <si>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</si>
  <si>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</si>
  <si>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</si>
  <si>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</si>
  <si>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</si>
  <si>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</si>
  <si>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</si>
  <si>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</si>
  <si>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</si>
  <si>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</si>
  <si>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</si>
  <si>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</si>
  <si>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</si>
  <si>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</si>
  <si>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</si>
  <si>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</si>
  <si>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</si>
  <si>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</si>
  <si>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</si>
  <si>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</si>
  <si>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</si>
  <si>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</si>
  <si>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</si>
  <si>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</si>
  <si>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</si>
  <si>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</si>
  <si>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</si>
  <si>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</si>
  <si>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</si>
  <si>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</si>
  <si>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</si>
  <si>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</si>
  <si>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</si>
  <si>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</si>
  <si>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</si>
  <si>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</si>
  <si>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</si>
  <si>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</si>
  <si>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</si>
  <si>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</si>
  <si>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</si>
  <si>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</si>
  <si>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</si>
  <si>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</si>
  <si>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</si>
  <si>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</si>
  <si>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</si>
  <si>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</si>
  <si>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</si>
  <si>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</si>
  <si>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</si>
  <si>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</si>
  <si>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</si>
  <si>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</si>
  <si>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</si>
  <si>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</si>
  <si>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</si>
  <si>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</si>
  <si>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</si>
  <si>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</si>
  <si>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</si>
  <si>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</si>
  <si>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</si>
  <si>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</si>
  <si>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</si>
  <si>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</si>
  <si>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</si>
  <si>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</si>
  <si>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</si>
  <si>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</si>
  <si>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</si>
  <si>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</si>
  <si>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</si>
  <si>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</si>
  <si>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</si>
  <si>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</si>
  <si>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</si>
  <si>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</si>
  <si>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</si>
  <si>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</si>
  <si>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</si>
  <si>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</si>
  <si>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</si>
  <si>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</si>
  <si>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</si>
  <si>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</si>
  <si>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</si>
  <si>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</si>
  <si>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</si>
  <si>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</si>
  <si>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</si>
  <si>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</si>
  <si>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</si>
  <si>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</si>
  <si>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</si>
  <si>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</si>
  <si>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</si>
  <si>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</si>
  <si>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</si>
  <si>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</si>
  <si>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</si>
  <si>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</si>
  <si>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</si>
  <si>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</si>
  <si>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</si>
  <si>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</si>
  <si>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</si>
  <si>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</si>
  <si>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</si>
  <si>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</si>
  <si>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</si>
  <si>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</si>
  <si>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</si>
  <si>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</si>
  <si>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</si>
  <si>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</si>
  <si>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</si>
  <si>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</si>
  <si>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</si>
  <si>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</si>
  <si>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</si>
  <si>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</si>
  <si>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</si>
  <si>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</si>
  <si>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</si>
  <si>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</si>
  <si>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</si>
  <si>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</si>
  <si>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</si>
  <si>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</si>
  <si>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</si>
  <si>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</si>
  <si>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</si>
  <si>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</si>
  <si>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</si>
  <si>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</si>
  <si>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</si>
  <si>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</si>
  <si>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</si>
  <si>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</si>
  <si>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</si>
  <si>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</si>
  <si>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</si>
  <si>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</si>
  <si>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</si>
  <si>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</si>
  <si>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</si>
  <si>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</si>
  <si>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</si>
  <si>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</si>
  <si>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</si>
  <si>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</si>
  <si>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</si>
  <si>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</si>
  <si>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</si>
  <si>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</si>
  <si>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</si>
  <si>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</si>
  <si>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</si>
  <si>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</si>
  <si>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</si>
  <si>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</si>
  <si>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</si>
  <si>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</si>
  <si>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</si>
  <si>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</si>
  <si>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</si>
  <si>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</si>
  <si>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</si>
  <si>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</si>
  <si>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</si>
  <si>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</si>
  <si>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</si>
  <si>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</si>
  <si>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</si>
  <si>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</si>
  <si>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</si>
  <si>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</si>
  <si>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</si>
  <si>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</si>
  <si>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</si>
  <si>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</si>
  <si>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</si>
  <si>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</si>
  <si>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</si>
  <si>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</si>
  <si>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</si>
  <si>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</si>
  <si>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</si>
  <si>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</si>
  <si>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</si>
  <si>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</si>
  <si>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</si>
  <si>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</si>
  <si>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</si>
  <si>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</si>
  <si>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</si>
  <si>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</si>
  <si>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</si>
  <si>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</si>
  <si>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</si>
  <si>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</si>
  <si>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</si>
  <si>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</si>
  <si>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</si>
  <si>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</si>
  <si>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</si>
  <si>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</si>
  <si>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</si>
  <si>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</si>
  <si>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</si>
  <si>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</si>
  <si>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</si>
  <si>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</si>
  <si>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</si>
  <si>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</si>
  <si>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</si>
  <si>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</si>
  <si>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</si>
  <si>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</si>
  <si>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</si>
  <si>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</si>
  <si>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</si>
  <si>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</si>
  <si>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</si>
  <si>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</si>
  <si>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</si>
  <si>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</si>
  <si>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</si>
  <si>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</si>
  <si>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</si>
  <si>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</si>
  <si>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</si>
  <si>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</si>
  <si>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</si>
  <si>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</si>
  <si>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</si>
  <si>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</si>
  <si>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</si>
  <si>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</si>
  <si>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</si>
  <si>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</si>
  <si>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</si>
  <si>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</si>
  <si>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</si>
  <si>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</si>
  <si>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</si>
  <si>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</si>
  <si>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</si>
  <si>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</si>
  <si>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</si>
  <si>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</si>
  <si>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</si>
  <si>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</si>
  <si>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</si>
  <si>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</si>
  <si>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</si>
  <si>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</si>
  <si>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</si>
  <si>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</si>
  <si>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</si>
  <si>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</si>
  <si>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</si>
  <si>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</si>
  <si>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</si>
  <si>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</si>
  <si>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</si>
  <si>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</si>
  <si>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</si>
  <si>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</si>
  <si>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</si>
  <si>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</si>
  <si>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</si>
  <si>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</si>
  <si>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</si>
  <si>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</si>
  <si>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</si>
  <si>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</si>
  <si>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</si>
  <si>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</si>
  <si>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</si>
  <si>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</si>
  <si>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</si>
  <si>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</si>
  <si>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</si>
  <si>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</si>
  <si>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</si>
  <si>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</si>
  <si>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</si>
  <si>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</si>
  <si>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</si>
  <si>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</si>
  <si>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</si>
  <si>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</si>
  <si>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</si>
  <si>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</si>
  <si>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</si>
  <si>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</si>
  <si>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</si>
  <si>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</si>
  <si>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</si>
  <si>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</si>
  <si>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</si>
  <si>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</si>
  <si>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</si>
  <si>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</si>
  <si>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</si>
  <si>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</si>
  <si>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M</t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</si>
  <si>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</si>
  <si>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</si>
  <si>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</si>
  <si>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</si>
  <si>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</si>
  <si>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</si>
  <si>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</si>
  <si>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</si>
  <si>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</si>
  <si>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</si>
  <si>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</si>
  <si>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</si>
  <si>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</si>
  <si>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</si>
  <si>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</si>
  <si>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</si>
  <si>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</si>
  <si>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</si>
  <si>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</si>
  <si>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H2300028</t>
  </si>
  <si>
    <t>신익재</t>
  </si>
  <si>
    <t>(설문지 : FFQ 95문항 설문지, 사용자 : 신익재, ID : H2300028)</t>
  </si>
  <si>
    <t>2022년 09월 20일 13:40:30</t>
  </si>
  <si>
    <t>식이섬유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</si>
</sst>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76.916300000000007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05520"/>
        <c:axId val="570210224"/>
      </c:barChart>
      <c:catAx>
        <c:axId val="57020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10224"/>
        <c:crosses val="autoZero"/>
        <c:auto val="1"/>
        <c:lblAlgn val="ctr"/>
        <c:lblOffset val="100"/>
        <c:noMultiLvlLbl val="0"/>
      </c:catAx>
      <c:valAx>
        <c:axId val="57021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0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5.2772699999999997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211520"/>
        <c:axId val="655215440"/>
      </c:barChart>
      <c:catAx>
        <c:axId val="65521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5440"/>
        <c:crosses val="autoZero"/>
        <c:auto val="1"/>
        <c:lblAlgn val="ctr"/>
        <c:lblOffset val="100"/>
        <c:noMultiLvlLbl val="0"/>
      </c:catAx>
      <c:valAx>
        <c:axId val="65521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2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3.3578386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216224"/>
        <c:axId val="655213480"/>
      </c:barChart>
      <c:catAx>
        <c:axId val="6552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3480"/>
        <c:crosses val="autoZero"/>
        <c:auto val="1"/>
        <c:lblAlgn val="ctr"/>
        <c:lblOffset val="100"/>
        <c:noMultiLvlLbl val="0"/>
      </c:catAx>
      <c:valAx>
        <c:axId val="65521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2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1313.2782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217008"/>
        <c:axId val="655217400"/>
      </c:barChart>
      <c:catAx>
        <c:axId val="65521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7400"/>
        <c:crosses val="autoZero"/>
        <c:auto val="1"/>
        <c:lblAlgn val="ctr"/>
        <c:lblOffset val="100"/>
        <c:noMultiLvlLbl val="0"/>
      </c:catAx>
      <c:valAx>
        <c:axId val="65521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21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3682.3890000000001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71784"/>
        <c:axId val="219774528"/>
      </c:barChart>
      <c:catAx>
        <c:axId val="21977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774528"/>
        <c:crosses val="autoZero"/>
        <c:auto val="1"/>
        <c:lblAlgn val="ctr"/>
        <c:lblOffset val="100"/>
        <c:noMultiLvlLbl val="0"/>
      </c:catAx>
      <c:valAx>
        <c:axId val="219774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7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191.69784999999999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69432"/>
        <c:axId val="570207872"/>
      </c:barChart>
      <c:catAx>
        <c:axId val="21976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07872"/>
        <c:crosses val="autoZero"/>
        <c:auto val="1"/>
        <c:lblAlgn val="ctr"/>
        <c:lblOffset val="100"/>
        <c:noMultiLvlLbl val="0"/>
      </c:catAx>
      <c:valAx>
        <c:axId val="57020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6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116.68087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40056"/>
        <c:axId val="565240840"/>
      </c:barChart>
      <c:catAx>
        <c:axId val="56524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40840"/>
        <c:crosses val="autoZero"/>
        <c:auto val="1"/>
        <c:lblAlgn val="ctr"/>
        <c:lblOffset val="100"/>
        <c:noMultiLvlLbl val="0"/>
      </c:catAx>
      <c:valAx>
        <c:axId val="56524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4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12.481617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6528"/>
        <c:axId val="565237312"/>
      </c:barChart>
      <c:catAx>
        <c:axId val="56523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7312"/>
        <c:crosses val="autoZero"/>
        <c:auto val="1"/>
        <c:lblAlgn val="ctr"/>
        <c:lblOffset val="100"/>
        <c:noMultiLvlLbl val="0"/>
      </c:catAx>
      <c:valAx>
        <c:axId val="565237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1365.8287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8096"/>
        <c:axId val="565236920"/>
      </c:barChart>
      <c:catAx>
        <c:axId val="56523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6920"/>
        <c:crosses val="autoZero"/>
        <c:auto val="1"/>
        <c:lblAlgn val="ctr"/>
        <c:lblOffset val="100"/>
        <c:noMultiLvlLbl val="0"/>
      </c:catAx>
      <c:valAx>
        <c:axId val="565236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1.8974457E-2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42408"/>
        <c:axId val="565238880"/>
      </c:barChart>
      <c:catAx>
        <c:axId val="56524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8880"/>
        <c:crosses val="autoZero"/>
        <c:auto val="1"/>
        <c:lblAlgn val="ctr"/>
        <c:lblOffset val="100"/>
        <c:noMultiLvlLbl val="0"/>
      </c:catAx>
      <c:valAx>
        <c:axId val="56523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4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2.8542337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7704"/>
        <c:axId val="565242800"/>
      </c:barChart>
      <c:catAx>
        <c:axId val="56523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42800"/>
        <c:crosses val="autoZero"/>
        <c:auto val="1"/>
        <c:lblAlgn val="ctr"/>
        <c:lblOffset val="100"/>
        <c:noMultiLvlLbl val="0"/>
      </c:catAx>
      <c:valAx>
        <c:axId val="565242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29.722339999999999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10616"/>
        <c:axId val="570207088"/>
      </c:barChart>
      <c:catAx>
        <c:axId val="57021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07088"/>
        <c:crosses val="autoZero"/>
        <c:auto val="1"/>
        <c:lblAlgn val="ctr"/>
        <c:lblOffset val="100"/>
        <c:noMultiLvlLbl val="0"/>
      </c:catAx>
      <c:valAx>
        <c:axId val="570207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1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156.70070999999999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9272"/>
        <c:axId val="565236136"/>
      </c:barChart>
      <c:catAx>
        <c:axId val="5652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6136"/>
        <c:crosses val="autoZero"/>
        <c:auto val="1"/>
        <c:lblAlgn val="ctr"/>
        <c:lblOffset val="100"/>
        <c:noMultiLvlLbl val="0"/>
      </c:catAx>
      <c:valAx>
        <c:axId val="56523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90.472769999999997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5352"/>
        <c:axId val="571108528"/>
      </c:barChart>
      <c:catAx>
        <c:axId val="56523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08528"/>
        <c:crosses val="autoZero"/>
        <c:auto val="1"/>
        <c:lblAlgn val="ctr"/>
        <c:lblOffset val="100"/>
        <c:noMultiLvlLbl val="0"/>
      </c:catAx>
      <c:valAx>
        <c:axId val="57110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6.3339999999999996</c:v>
                </c:pt>
                <c:pt idx="1">
                  <c:v>6.9859999999999998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114800"/>
        <c:axId val="571112840"/>
      </c:barChart>
      <c:catAx>
        <c:axId val="57111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12840"/>
        <c:crosses val="autoZero"/>
        <c:auto val="1"/>
        <c:lblAlgn val="ctr"/>
        <c:lblOffset val="100"/>
        <c:noMultiLvlLbl val="0"/>
      </c:catAx>
      <c:valAx>
        <c:axId val="57111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11.859731</c:v>
                </c:pt>
                <c:pt idx="1">
                  <c:v>12.770441</c:v>
                </c:pt>
                <c:pt idx="2">
                  <c:v>9.5033349999999999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480.10635000000002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10096"/>
        <c:axId val="571110880"/>
      </c:barChart>
      <c:catAx>
        <c:axId val="57111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10880"/>
        <c:crosses val="autoZero"/>
        <c:auto val="1"/>
        <c:lblAlgn val="ctr"/>
        <c:lblOffset val="100"/>
        <c:noMultiLvlLbl val="0"/>
      </c:catAx>
      <c:valAx>
        <c:axId val="571110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18.225718000000001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13624"/>
        <c:axId val="571115192"/>
      </c:barChart>
      <c:catAx>
        <c:axId val="57111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15192"/>
        <c:crosses val="autoZero"/>
        <c:auto val="1"/>
        <c:lblAlgn val="ctr"/>
        <c:lblOffset val="100"/>
        <c:noMultiLvlLbl val="0"/>
      </c:catAx>
      <c:valAx>
        <c:axId val="57111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68.924999999999997</c:v>
                </c:pt>
                <c:pt idx="1">
                  <c:v>13.664999999999999</c:v>
                </c:pt>
                <c:pt idx="2">
                  <c:v>17.408999999999999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111272"/>
        <c:axId val="571115976"/>
      </c:barChart>
      <c:catAx>
        <c:axId val="57111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15976"/>
        <c:crosses val="autoZero"/>
        <c:auto val="1"/>
        <c:lblAlgn val="ctr"/>
        <c:lblOffset val="100"/>
        <c:noMultiLvlLbl val="0"/>
      </c:catAx>
      <c:valAx>
        <c:axId val="57111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2082.3766999999998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11664"/>
        <c:axId val="571112056"/>
      </c:barChart>
      <c:catAx>
        <c:axId val="57111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12056"/>
        <c:crosses val="autoZero"/>
        <c:auto val="1"/>
        <c:lblAlgn val="ctr"/>
        <c:lblOffset val="100"/>
        <c:noMultiLvlLbl val="0"/>
      </c:catAx>
      <c:valAx>
        <c:axId val="571112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81.750079999999997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13232"/>
        <c:axId val="571114408"/>
      </c:barChart>
      <c:catAx>
        <c:axId val="57111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14408"/>
        <c:crosses val="autoZero"/>
        <c:auto val="1"/>
        <c:lblAlgn val="ctr"/>
        <c:lblOffset val="100"/>
        <c:noMultiLvlLbl val="0"/>
      </c:catAx>
      <c:valAx>
        <c:axId val="57111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735.64197000000001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63800"/>
        <c:axId val="568864192"/>
      </c:barChart>
      <c:catAx>
        <c:axId val="56886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64192"/>
        <c:crosses val="autoZero"/>
        <c:auto val="1"/>
        <c:lblAlgn val="ctr"/>
        <c:lblOffset val="100"/>
        <c:noMultiLvlLbl val="0"/>
      </c:catAx>
      <c:valAx>
        <c:axId val="56886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6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4.2823706000000001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03560"/>
        <c:axId val="570207480"/>
      </c:barChart>
      <c:catAx>
        <c:axId val="5702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07480"/>
        <c:crosses val="autoZero"/>
        <c:auto val="1"/>
        <c:lblAlgn val="ctr"/>
        <c:lblOffset val="100"/>
        <c:noMultiLvlLbl val="0"/>
      </c:catAx>
      <c:valAx>
        <c:axId val="57020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0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5880.5043999999998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64976"/>
        <c:axId val="568866936"/>
      </c:barChart>
      <c:catAx>
        <c:axId val="56886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66936"/>
        <c:crosses val="autoZero"/>
        <c:auto val="1"/>
        <c:lblAlgn val="ctr"/>
        <c:lblOffset val="100"/>
        <c:noMultiLvlLbl val="0"/>
      </c:catAx>
      <c:valAx>
        <c:axId val="56886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6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15.593852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67328"/>
        <c:axId val="568870464"/>
      </c:barChart>
      <c:catAx>
        <c:axId val="56886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70464"/>
        <c:crosses val="autoZero"/>
        <c:auto val="1"/>
        <c:lblAlgn val="ctr"/>
        <c:lblOffset val="100"/>
        <c:noMultiLvlLbl val="0"/>
      </c:catAx>
      <c:valAx>
        <c:axId val="56887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1.8257190000000001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65368"/>
        <c:axId val="568869288"/>
      </c:barChart>
      <c:catAx>
        <c:axId val="56886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69288"/>
        <c:crosses val="autoZero"/>
        <c:auto val="1"/>
        <c:lblAlgn val="ctr"/>
        <c:lblOffset val="100"/>
        <c:noMultiLvlLbl val="0"/>
      </c:catAx>
      <c:valAx>
        <c:axId val="56886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6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191.46686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75312"/>
        <c:axId val="219775704"/>
      </c:barChart>
      <c:catAx>
        <c:axId val="21977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775704"/>
        <c:crosses val="autoZero"/>
        <c:auto val="1"/>
        <c:lblAlgn val="ctr"/>
        <c:lblOffset val="100"/>
        <c:noMultiLvlLbl val="0"/>
      </c:catAx>
      <c:valAx>
        <c:axId val="21977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7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1.6158866999999999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769824"/>
        <c:axId val="219824456"/>
      </c:barChart>
      <c:catAx>
        <c:axId val="21976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824456"/>
        <c:crosses val="autoZero"/>
        <c:auto val="1"/>
        <c:lblAlgn val="ctr"/>
        <c:lblOffset val="100"/>
        <c:noMultiLvlLbl val="0"/>
      </c:catAx>
      <c:valAx>
        <c:axId val="21982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7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18.842756000000001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826024"/>
        <c:axId val="655218576"/>
      </c:barChart>
      <c:catAx>
        <c:axId val="21982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8576"/>
        <c:crosses val="autoZero"/>
        <c:auto val="1"/>
        <c:lblAlgn val="ctr"/>
        <c:lblOffset val="100"/>
        <c:noMultiLvlLbl val="0"/>
      </c:catAx>
      <c:valAx>
        <c:axId val="65521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82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1.8257190000000001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215832"/>
        <c:axId val="655218184"/>
      </c:barChart>
      <c:catAx>
        <c:axId val="6552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8184"/>
        <c:crosses val="autoZero"/>
        <c:auto val="1"/>
        <c:lblAlgn val="ctr"/>
        <c:lblOffset val="100"/>
        <c:noMultiLvlLbl val="0"/>
      </c:catAx>
      <c:valAx>
        <c:axId val="65521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2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485.58044000000001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212304"/>
        <c:axId val="655211128"/>
      </c:barChart>
      <c:catAx>
        <c:axId val="65521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1128"/>
        <c:crosses val="autoZero"/>
        <c:auto val="1"/>
        <c:lblAlgn val="ctr"/>
        <c:lblOffset val="100"/>
        <c:noMultiLvlLbl val="0"/>
      </c:catAx>
      <c:valAx>
        <c:axId val="65521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21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12.858129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212696"/>
        <c:axId val="655214264"/>
      </c:barChart>
      <c:catAx>
        <c:axId val="65521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214264"/>
        <c:crosses val="autoZero"/>
        <c:auto val="1"/>
        <c:lblAlgn val="ctr"/>
        <c:lblOffset val="100"/>
        <c:noMultiLvlLbl val="0"/>
      </c:catAx>
      <c:valAx>
        <c:axId val="65521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21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신익재, ID : H2300028)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20일 13:40:30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2082.3766999999998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76.916300000000007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29.722339999999999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68.924999999999997</v>
      </c>
      <c r="G8" s="59">
        <f>'DRIs DATA 입력'!G8</f>
        <v>13.664999999999999</v>
      </c>
      <c r="H8" s="59">
        <f>'DRIs DATA 입력'!H8</f>
        <v>17.408999999999999</v>
      </c>
      <c r="I8" s="46"/>
      <c r="J8" s="59" t="s">
        <v>216</v>
      </c>
      <c r="K8" s="59">
        <f>'DRIs DATA 입력'!K8</f>
        <v>6.3339999999999996</v>
      </c>
      <c r="L8" s="59">
        <f>'DRIs DATA 입력'!L8</f>
        <v>6.9859999999999998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480.10635000000002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18.225718000000001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4.2823706000000001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191.46686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81.750079999999997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1.9625125000000001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1.6158866999999999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18.842756000000001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1.8257190000000001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485.58044000000001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12.858129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5.2772699999999997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3.3578386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735.64197000000001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1313.2782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5880.5043999999998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3682.3890000000001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191.69784999999999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116.68087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15.593852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12.481617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1365.8287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1.8974457E-2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2.8542337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156.70070999999999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90.472769999999997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325</v>
      </c>
      <c r="B1" s="61" t="s">
        <v>334</v>
      </c>
      <c r="G1" s="62" t="s">
        <v>326</v>
      </c>
      <c r="H1" s="61" t="s">
        <v>335</v>
      </c>
    </row>
    <row r="3" spans="1:27" x14ac:dyDescent="0.3">
      <c r="A3" s="68" t="s">
        <v>327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328</v>
      </c>
      <c r="F4" s="70"/>
      <c r="G4" s="70"/>
      <c r="H4" s="71"/>
      <c r="J4" s="69" t="s">
        <v>329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336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278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330</v>
      </c>
      <c r="L5" s="65" t="s">
        <v>331</v>
      </c>
      <c r="N5" s="65"/>
      <c r="O5" s="65" t="s">
        <v>280</v>
      </c>
      <c r="P5" s="65" t="s">
        <v>281</v>
      </c>
      <c r="Q5" s="65" t="s">
        <v>306</v>
      </c>
      <c r="R5" s="65" t="s">
        <v>282</v>
      </c>
      <c r="S5" s="65" t="s">
        <v>278</v>
      </c>
      <c r="U5" s="65"/>
      <c r="V5" s="65" t="s">
        <v>280</v>
      </c>
      <c r="W5" s="65" t="s">
        <v>281</v>
      </c>
      <c r="X5" s="65" t="s">
        <v>306</v>
      </c>
      <c r="Y5" s="65" t="s">
        <v>282</v>
      </c>
      <c r="Z5" s="65" t="s">
        <v>278</v>
      </c>
    </row>
    <row r="6" spans="1:27" x14ac:dyDescent="0.3">
      <c r="A6" s="65" t="s">
        <v>276</v>
      </c>
      <c r="B6" s="65">
        <v>2000</v>
      </c>
      <c r="C6" s="65">
        <v>2082.3766999999998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313</v>
      </c>
      <c r="O6" s="65">
        <v>45</v>
      </c>
      <c r="P6" s="65">
        <v>55</v>
      </c>
      <c r="Q6" s="65">
        <v>0</v>
      </c>
      <c r="R6" s="65">
        <v>0</v>
      </c>
      <c r="S6" s="65">
        <v>76.916300000000007</v>
      </c>
      <c r="U6" s="65" t="s">
        <v>314</v>
      </c>
      <c r="V6" s="65">
        <v>0</v>
      </c>
      <c r="W6" s="65">
        <v>0</v>
      </c>
      <c r="X6" s="65">
        <v>25</v>
      </c>
      <c r="Y6" s="65">
        <v>0</v>
      </c>
      <c r="Z6" s="65">
        <v>29.722339999999999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284</v>
      </c>
      <c r="F8" s="65">
        <v>68.924999999999997</v>
      </c>
      <c r="G8" s="65">
        <v>13.664999999999999</v>
      </c>
      <c r="H8" s="65">
        <v>17.408999999999999</v>
      </c>
      <c r="J8" s="65" t="s">
        <v>284</v>
      </c>
      <c r="K8" s="65">
        <v>6.3339999999999996</v>
      </c>
      <c r="L8" s="65">
        <v>6.9859999999999998</v>
      </c>
    </row>
    <row r="13" spans="1:27" x14ac:dyDescent="0.3">
      <c r="A13" s="66" t="s">
        <v>315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285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280</v>
      </c>
      <c r="C15" s="65" t="s">
        <v>281</v>
      </c>
      <c r="D15" s="65" t="s">
        <v>306</v>
      </c>
      <c r="E15" s="65" t="s">
        <v>282</v>
      </c>
      <c r="F15" s="65" t="s">
        <v>278</v>
      </c>
      <c r="H15" s="65"/>
      <c r="I15" s="65" t="s">
        <v>280</v>
      </c>
      <c r="J15" s="65" t="s">
        <v>281</v>
      </c>
      <c r="K15" s="65" t="s">
        <v>306</v>
      </c>
      <c r="L15" s="65" t="s">
        <v>282</v>
      </c>
      <c r="M15" s="65" t="s">
        <v>278</v>
      </c>
      <c r="O15" s="65"/>
      <c r="P15" s="65" t="s">
        <v>280</v>
      </c>
      <c r="Q15" s="65" t="s">
        <v>281</v>
      </c>
      <c r="R15" s="65" t="s">
        <v>306</v>
      </c>
      <c r="S15" s="65" t="s">
        <v>282</v>
      </c>
      <c r="T15" s="65" t="s">
        <v>278</v>
      </c>
      <c r="V15" s="65"/>
      <c r="W15" s="65" t="s">
        <v>280</v>
      </c>
      <c r="X15" s="65" t="s">
        <v>281</v>
      </c>
      <c r="Y15" s="65" t="s">
        <v>306</v>
      </c>
      <c r="Z15" s="65" t="s">
        <v>282</v>
      </c>
      <c r="AA15" s="65" t="s">
        <v>278</v>
      </c>
    </row>
    <row r="16" spans="1:27" x14ac:dyDescent="0.3">
      <c r="A16" s="65" t="s">
        <v>317</v>
      </c>
      <c r="B16" s="65">
        <v>500</v>
      </c>
      <c r="C16" s="65">
        <v>700</v>
      </c>
      <c r="D16" s="65">
        <v>0</v>
      </c>
      <c r="E16" s="65">
        <v>3000</v>
      </c>
      <c r="F16" s="65">
        <v>480.10635000000002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18.225718000000001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4.2823706000000001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191.46686</v>
      </c>
    </row>
    <row r="23" spans="1:62" x14ac:dyDescent="0.3">
      <c r="A23" s="66" t="s">
        <v>307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287</v>
      </c>
      <c r="B24" s="67"/>
      <c r="C24" s="67"/>
      <c r="D24" s="67"/>
      <c r="E24" s="67"/>
      <c r="F24" s="67"/>
      <c r="H24" s="67" t="s">
        <v>300</v>
      </c>
      <c r="I24" s="67"/>
      <c r="J24" s="67"/>
      <c r="K24" s="67"/>
      <c r="L24" s="67"/>
      <c r="M24" s="67"/>
      <c r="O24" s="67" t="s">
        <v>288</v>
      </c>
      <c r="P24" s="67"/>
      <c r="Q24" s="67"/>
      <c r="R24" s="67"/>
      <c r="S24" s="67"/>
      <c r="T24" s="67"/>
      <c r="V24" s="67" t="s">
        <v>318</v>
      </c>
      <c r="W24" s="67"/>
      <c r="X24" s="67"/>
      <c r="Y24" s="67"/>
      <c r="Z24" s="67"/>
      <c r="AA24" s="67"/>
      <c r="AC24" s="67" t="s">
        <v>301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308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280</v>
      </c>
      <c r="C25" s="65" t="s">
        <v>281</v>
      </c>
      <c r="D25" s="65" t="s">
        <v>306</v>
      </c>
      <c r="E25" s="65" t="s">
        <v>282</v>
      </c>
      <c r="F25" s="65" t="s">
        <v>278</v>
      </c>
      <c r="H25" s="65"/>
      <c r="I25" s="65" t="s">
        <v>280</v>
      </c>
      <c r="J25" s="65" t="s">
        <v>281</v>
      </c>
      <c r="K25" s="65" t="s">
        <v>306</v>
      </c>
      <c r="L25" s="65" t="s">
        <v>282</v>
      </c>
      <c r="M25" s="65" t="s">
        <v>278</v>
      </c>
      <c r="O25" s="65"/>
      <c r="P25" s="65" t="s">
        <v>280</v>
      </c>
      <c r="Q25" s="65" t="s">
        <v>281</v>
      </c>
      <c r="R25" s="65" t="s">
        <v>306</v>
      </c>
      <c r="S25" s="65" t="s">
        <v>282</v>
      </c>
      <c r="T25" s="65" t="s">
        <v>278</v>
      </c>
      <c r="V25" s="65"/>
      <c r="W25" s="65" t="s">
        <v>280</v>
      </c>
      <c r="X25" s="65" t="s">
        <v>281</v>
      </c>
      <c r="Y25" s="65" t="s">
        <v>306</v>
      </c>
      <c r="Z25" s="65" t="s">
        <v>282</v>
      </c>
      <c r="AA25" s="65" t="s">
        <v>278</v>
      </c>
      <c r="AC25" s="65"/>
      <c r="AD25" s="65" t="s">
        <v>280</v>
      </c>
      <c r="AE25" s="65" t="s">
        <v>281</v>
      </c>
      <c r="AF25" s="65" t="s">
        <v>306</v>
      </c>
      <c r="AG25" s="65" t="s">
        <v>282</v>
      </c>
      <c r="AH25" s="65" t="s">
        <v>278</v>
      </c>
      <c r="AJ25" s="65"/>
      <c r="AK25" s="65" t="s">
        <v>280</v>
      </c>
      <c r="AL25" s="65" t="s">
        <v>281</v>
      </c>
      <c r="AM25" s="65" t="s">
        <v>306</v>
      </c>
      <c r="AN25" s="65" t="s">
        <v>282</v>
      </c>
      <c r="AO25" s="65" t="s">
        <v>278</v>
      </c>
      <c r="AQ25" s="65"/>
      <c r="AR25" s="65" t="s">
        <v>280</v>
      </c>
      <c r="AS25" s="65" t="s">
        <v>281</v>
      </c>
      <c r="AT25" s="65" t="s">
        <v>306</v>
      </c>
      <c r="AU25" s="65" t="s">
        <v>282</v>
      </c>
      <c r="AV25" s="65" t="s">
        <v>278</v>
      </c>
      <c r="AX25" s="65"/>
      <c r="AY25" s="65" t="s">
        <v>280</v>
      </c>
      <c r="AZ25" s="65" t="s">
        <v>281</v>
      </c>
      <c r="BA25" s="65" t="s">
        <v>306</v>
      </c>
      <c r="BB25" s="65" t="s">
        <v>282</v>
      </c>
      <c r="BC25" s="65" t="s">
        <v>278</v>
      </c>
      <c r="BE25" s="65"/>
      <c r="BF25" s="65" t="s">
        <v>280</v>
      </c>
      <c r="BG25" s="65" t="s">
        <v>281</v>
      </c>
      <c r="BH25" s="65" t="s">
        <v>306</v>
      </c>
      <c r="BI25" s="65" t="s">
        <v>282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81.750079999999997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1.9625125000000001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1.6158866999999999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18.842756000000001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1.8257190000000001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485.58044000000001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12.858129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5.2772699999999997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3.3578386</v>
      </c>
    </row>
    <row r="33" spans="1:68" x14ac:dyDescent="0.3">
      <c r="A33" s="66" t="s">
        <v>309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303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310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280</v>
      </c>
      <c r="C35" s="65" t="s">
        <v>281</v>
      </c>
      <c r="D35" s="65" t="s">
        <v>306</v>
      </c>
      <c r="E35" s="65" t="s">
        <v>282</v>
      </c>
      <c r="F35" s="65" t="s">
        <v>278</v>
      </c>
      <c r="H35" s="65"/>
      <c r="I35" s="65" t="s">
        <v>280</v>
      </c>
      <c r="J35" s="65" t="s">
        <v>281</v>
      </c>
      <c r="K35" s="65" t="s">
        <v>306</v>
      </c>
      <c r="L35" s="65" t="s">
        <v>282</v>
      </c>
      <c r="M35" s="65" t="s">
        <v>278</v>
      </c>
      <c r="O35" s="65"/>
      <c r="P35" s="65" t="s">
        <v>280</v>
      </c>
      <c r="Q35" s="65" t="s">
        <v>281</v>
      </c>
      <c r="R35" s="65" t="s">
        <v>306</v>
      </c>
      <c r="S35" s="65" t="s">
        <v>282</v>
      </c>
      <c r="T35" s="65" t="s">
        <v>278</v>
      </c>
      <c r="V35" s="65"/>
      <c r="W35" s="65" t="s">
        <v>280</v>
      </c>
      <c r="X35" s="65" t="s">
        <v>281</v>
      </c>
      <c r="Y35" s="65" t="s">
        <v>306</v>
      </c>
      <c r="Z35" s="65" t="s">
        <v>282</v>
      </c>
      <c r="AA35" s="65" t="s">
        <v>278</v>
      </c>
      <c r="AC35" s="65"/>
      <c r="AD35" s="65" t="s">
        <v>280</v>
      </c>
      <c r="AE35" s="65" t="s">
        <v>281</v>
      </c>
      <c r="AF35" s="65" t="s">
        <v>306</v>
      </c>
      <c r="AG35" s="65" t="s">
        <v>282</v>
      </c>
      <c r="AH35" s="65" t="s">
        <v>278</v>
      </c>
      <c r="AJ35" s="65"/>
      <c r="AK35" s="65" t="s">
        <v>280</v>
      </c>
      <c r="AL35" s="65" t="s">
        <v>281</v>
      </c>
      <c r="AM35" s="65" t="s">
        <v>306</v>
      </c>
      <c r="AN35" s="65" t="s">
        <v>282</v>
      </c>
      <c r="AO35" s="65" t="s">
        <v>278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735.64197000000001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1313.2782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5880.5043999999998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3682.3890000000001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191.69784999999999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116.68087</v>
      </c>
    </row>
    <row r="43" spans="1:68" x14ac:dyDescent="0.3">
      <c r="A43" s="66" t="s">
        <v>291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292</v>
      </c>
      <c r="B44" s="67"/>
      <c r="C44" s="67"/>
      <c r="D44" s="67"/>
      <c r="E44" s="67"/>
      <c r="F44" s="67"/>
      <c r="H44" s="67" t="s">
        <v>293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311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324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280</v>
      </c>
      <c r="C45" s="65" t="s">
        <v>281</v>
      </c>
      <c r="D45" s="65" t="s">
        <v>306</v>
      </c>
      <c r="E45" s="65" t="s">
        <v>282</v>
      </c>
      <c r="F45" s="65" t="s">
        <v>278</v>
      </c>
      <c r="H45" s="65"/>
      <c r="I45" s="65" t="s">
        <v>280</v>
      </c>
      <c r="J45" s="65" t="s">
        <v>281</v>
      </c>
      <c r="K45" s="65" t="s">
        <v>306</v>
      </c>
      <c r="L45" s="65" t="s">
        <v>282</v>
      </c>
      <c r="M45" s="65" t="s">
        <v>278</v>
      </c>
      <c r="O45" s="65"/>
      <c r="P45" s="65" t="s">
        <v>280</v>
      </c>
      <c r="Q45" s="65" t="s">
        <v>281</v>
      </c>
      <c r="R45" s="65" t="s">
        <v>306</v>
      </c>
      <c r="S45" s="65" t="s">
        <v>282</v>
      </c>
      <c r="T45" s="65" t="s">
        <v>278</v>
      </c>
      <c r="V45" s="65"/>
      <c r="W45" s="65" t="s">
        <v>280</v>
      </c>
      <c r="X45" s="65" t="s">
        <v>281</v>
      </c>
      <c r="Y45" s="65" t="s">
        <v>306</v>
      </c>
      <c r="Z45" s="65" t="s">
        <v>282</v>
      </c>
      <c r="AA45" s="65" t="s">
        <v>278</v>
      </c>
      <c r="AC45" s="65"/>
      <c r="AD45" s="65" t="s">
        <v>280</v>
      </c>
      <c r="AE45" s="65" t="s">
        <v>281</v>
      </c>
      <c r="AF45" s="65" t="s">
        <v>306</v>
      </c>
      <c r="AG45" s="65" t="s">
        <v>282</v>
      </c>
      <c r="AH45" s="65" t="s">
        <v>278</v>
      </c>
      <c r="AJ45" s="65"/>
      <c r="AK45" s="65" t="s">
        <v>280</v>
      </c>
      <c r="AL45" s="65" t="s">
        <v>281</v>
      </c>
      <c r="AM45" s="65" t="s">
        <v>306</v>
      </c>
      <c r="AN45" s="65" t="s">
        <v>282</v>
      </c>
      <c r="AO45" s="65" t="s">
        <v>278</v>
      </c>
      <c r="AQ45" s="65"/>
      <c r="AR45" s="65" t="s">
        <v>280</v>
      </c>
      <c r="AS45" s="65" t="s">
        <v>281</v>
      </c>
      <c r="AT45" s="65" t="s">
        <v>306</v>
      </c>
      <c r="AU45" s="65" t="s">
        <v>282</v>
      </c>
      <c r="AV45" s="65" t="s">
        <v>278</v>
      </c>
      <c r="AX45" s="65"/>
      <c r="AY45" s="65" t="s">
        <v>280</v>
      </c>
      <c r="AZ45" s="65" t="s">
        <v>281</v>
      </c>
      <c r="BA45" s="65" t="s">
        <v>306</v>
      </c>
      <c r="BB45" s="65" t="s">
        <v>282</v>
      </c>
      <c r="BC45" s="65" t="s">
        <v>278</v>
      </c>
      <c r="BE45" s="65"/>
      <c r="BF45" s="65" t="s">
        <v>280</v>
      </c>
      <c r="BG45" s="65" t="s">
        <v>281</v>
      </c>
      <c r="BH45" s="65" t="s">
        <v>306</v>
      </c>
      <c r="BI45" s="65" t="s">
        <v>282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15.593852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12.481617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1365.8287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1.8974457E-2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2.8542337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156.70070999999999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90.472769999999997</v>
      </c>
      <c r="AX46" s="65" t="s">
        <v>296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7" sqref="K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312</v>
      </c>
      <c r="D2" s="61">
        <v>83</v>
      </c>
      <c r="E2" s="61">
        <v>2082.3766999999998</v>
      </c>
      <c r="F2" s="61">
        <v>304.52274</v>
      </c>
      <c r="G2" s="61">
        <v>60.375540000000001</v>
      </c>
      <c r="H2" s="61">
        <v>35.698352999999997</v>
      </c>
      <c r="I2" s="61">
        <v>24.677187</v>
      </c>
      <c r="J2" s="61">
        <v>76.916300000000007</v>
      </c>
      <c r="K2" s="61">
        <v>46.847957999999998</v>
      </c>
      <c r="L2" s="61">
        <v>30.068338000000001</v>
      </c>
      <c r="M2" s="61">
        <v>29.722339999999999</v>
      </c>
      <c r="N2" s="61">
        <v>1.8905746000000001</v>
      </c>
      <c r="O2" s="61">
        <v>10.959006</v>
      </c>
      <c r="P2" s="61">
        <v>1301.8434</v>
      </c>
      <c r="Q2" s="61">
        <v>25.841771999999999</v>
      </c>
      <c r="R2" s="61">
        <v>480.10635000000002</v>
      </c>
      <c r="S2" s="61">
        <v>90.013824</v>
      </c>
      <c r="T2" s="61">
        <v>4681.1109999999999</v>
      </c>
      <c r="U2" s="61">
        <v>4.2823706000000001</v>
      </c>
      <c r="V2" s="61">
        <v>18.225718000000001</v>
      </c>
      <c r="W2" s="61">
        <v>191.46686</v>
      </c>
      <c r="X2" s="61">
        <v>81.750079999999997</v>
      </c>
      <c r="Y2" s="61">
        <v>1.9625125000000001</v>
      </c>
      <c r="Z2" s="61">
        <v>1.6158866999999999</v>
      </c>
      <c r="AA2" s="61">
        <v>18.842756000000001</v>
      </c>
      <c r="AB2" s="61">
        <v>1.8257190000000001</v>
      </c>
      <c r="AC2" s="61">
        <v>485.58044000000001</v>
      </c>
      <c r="AD2" s="61">
        <v>12.858129</v>
      </c>
      <c r="AE2" s="61">
        <v>5.2772699999999997</v>
      </c>
      <c r="AF2" s="61">
        <v>3.3578386</v>
      </c>
      <c r="AG2" s="61">
        <v>735.64197000000001</v>
      </c>
      <c r="AH2" s="61">
        <v>534.05449999999996</v>
      </c>
      <c r="AI2" s="61">
        <v>201.58744999999999</v>
      </c>
      <c r="AJ2" s="61">
        <v>1313.2782</v>
      </c>
      <c r="AK2" s="61">
        <v>5880.5043999999998</v>
      </c>
      <c r="AL2" s="61">
        <v>191.69784999999999</v>
      </c>
      <c r="AM2" s="61">
        <v>3682.3890000000001</v>
      </c>
      <c r="AN2" s="61">
        <v>116.68087</v>
      </c>
      <c r="AO2" s="61">
        <v>15.593852</v>
      </c>
      <c r="AP2" s="61">
        <v>12.058813000000001</v>
      </c>
      <c r="AQ2" s="61">
        <v>3.5350389999999998</v>
      </c>
      <c r="AR2" s="61">
        <v>12.481617</v>
      </c>
      <c r="AS2" s="61">
        <v>1365.8287</v>
      </c>
      <c r="AT2" s="61">
        <v>1.8974457E-2</v>
      </c>
      <c r="AU2" s="61">
        <v>2.8542337</v>
      </c>
      <c r="AV2" s="61">
        <v>156.70070999999999</v>
      </c>
      <c r="AW2" s="61">
        <v>90.472769999999997</v>
      </c>
      <c r="AX2" s="61">
        <v>6.5960009999999999E-2</v>
      </c>
      <c r="AY2" s="61">
        <v>1.6188195000000001</v>
      </c>
      <c r="AZ2" s="61">
        <v>173.99054000000001</v>
      </c>
      <c r="BA2" s="61">
        <v>34.137633999999998</v>
      </c>
      <c r="BB2" s="61">
        <v>11.859731</v>
      </c>
      <c r="BC2" s="61">
        <v>12.770441</v>
      </c>
      <c r="BD2" s="61">
        <v>9.5033349999999999</v>
      </c>
      <c r="BE2" s="61">
        <v>0.37650212999999999</v>
      </c>
      <c r="BF2" s="61">
        <v>2.2942089999999999</v>
      </c>
      <c r="BG2" s="61">
        <v>2.7754895000000002E-2</v>
      </c>
      <c r="BH2" s="61">
        <v>3.8536670000000002E-2</v>
      </c>
      <c r="BI2" s="61">
        <v>2.7738270999999998E-2</v>
      </c>
      <c r="BJ2" s="61">
        <v>9.2772506000000005E-2</v>
      </c>
      <c r="BK2" s="61">
        <v>2.1349920000000001E-3</v>
      </c>
      <c r="BL2" s="61">
        <v>0.38932677999999998</v>
      </c>
      <c r="BM2" s="61">
        <v>3.8356623999999999</v>
      </c>
      <c r="BN2" s="61">
        <v>1.2240068</v>
      </c>
      <c r="BO2" s="61">
        <v>54.501606000000002</v>
      </c>
      <c r="BP2" s="61">
        <v>10.384555000000001</v>
      </c>
      <c r="BQ2" s="61">
        <v>18.431661999999999</v>
      </c>
      <c r="BR2" s="61">
        <v>61.801192999999998</v>
      </c>
      <c r="BS2" s="61">
        <v>15.740899000000001</v>
      </c>
      <c r="BT2" s="61">
        <v>14.086614000000001</v>
      </c>
      <c r="BU2" s="61">
        <v>5.7789642000000002E-2</v>
      </c>
      <c r="BV2" s="61">
        <v>1.41825415E-2</v>
      </c>
      <c r="BW2" s="61">
        <v>0.90009790000000001</v>
      </c>
      <c r="BX2" s="61">
        <v>0.98735779999999995</v>
      </c>
      <c r="BY2" s="61">
        <v>0.11220693599999999</v>
      </c>
      <c r="BZ2" s="61">
        <v>2.8953540000000003E-4</v>
      </c>
      <c r="CA2" s="61">
        <v>0.24726449</v>
      </c>
      <c r="CB2" s="61">
        <v>6.6111529999999998E-3</v>
      </c>
      <c r="CC2" s="61">
        <v>6.1459053E-2</v>
      </c>
      <c r="CD2" s="61">
        <v>0.26712209999999997</v>
      </c>
      <c r="CE2" s="61">
        <v>2.9508771E-2</v>
      </c>
      <c r="CF2" s="61">
        <v>7.5300909999999999E-2</v>
      </c>
      <c r="CG2" s="61">
        <v>4.9500000000000003E-7</v>
      </c>
      <c r="CH2" s="61">
        <v>7.7106880000000003E-3</v>
      </c>
      <c r="CI2" s="61">
        <v>2.5328759999999999E-3</v>
      </c>
      <c r="CJ2" s="61">
        <v>0.54071605</v>
      </c>
      <c r="CK2" s="61">
        <v>6.6153690000000003E-3</v>
      </c>
      <c r="CL2" s="61">
        <v>0.51530419999999999</v>
      </c>
      <c r="CM2" s="61">
        <v>3.3884224999999999</v>
      </c>
      <c r="CN2" s="61">
        <v>1655.4427000000001</v>
      </c>
      <c r="CO2" s="61">
        <v>2932.2039</v>
      </c>
      <c r="CP2" s="61">
        <v>1630.9635000000001</v>
      </c>
      <c r="CQ2" s="61">
        <v>629.56415000000004</v>
      </c>
      <c r="CR2" s="61">
        <v>313.36309999999997</v>
      </c>
      <c r="CS2" s="61">
        <v>365.81151999999997</v>
      </c>
      <c r="CT2" s="61">
        <v>1649.3258000000001</v>
      </c>
      <c r="CU2" s="61">
        <v>992.61084000000005</v>
      </c>
      <c r="CV2" s="61">
        <v>1221.5089</v>
      </c>
      <c r="CW2" s="61">
        <v>1099.5634</v>
      </c>
      <c r="CX2" s="61">
        <v>304.49549999999999</v>
      </c>
      <c r="CY2" s="61">
        <v>2207.0317</v>
      </c>
      <c r="CZ2" s="61">
        <v>1197.5331000000001</v>
      </c>
      <c r="DA2" s="61">
        <v>2354.799</v>
      </c>
      <c r="DB2" s="61">
        <v>2444.2275</v>
      </c>
      <c r="DC2" s="61">
        <v>3269.6154999999999</v>
      </c>
      <c r="DD2" s="61">
        <v>5094.6509999999998</v>
      </c>
      <c r="DE2" s="61">
        <v>1201.93</v>
      </c>
      <c r="DF2" s="61">
        <v>2852.076</v>
      </c>
      <c r="DG2" s="61">
        <v>1194.8572999999999</v>
      </c>
      <c r="DH2" s="61">
        <v>35.689129999999999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34.137633999999998</v>
      </c>
      <c r="B6">
        <f>BB2</f>
        <v>11.859731</v>
      </c>
      <c r="C6">
        <f>BC2</f>
        <v>12.770441</v>
      </c>
      <c r="D6">
        <f>BD2</f>
        <v>9.5033349999999999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22" sqref="E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14141</v>
      </c>
      <c r="C2" s="56">
        <f ca="1">YEAR(TODAY())-YEAR(B2)+IF(TODAY()&gt;=DATE(YEAR(TODAY()),MONTH(B2),DAY(B2)),0,-1)</f>
        <v>84</v>
      </c>
      <c r="E2" s="52">
        <v>167.6</v>
      </c>
      <c r="F2" s="53" t="s">
        <v>39</v>
      </c>
      <c r="G2" s="52">
        <v>61</v>
      </c>
      <c r="H2" s="51" t="s">
        <v>41</v>
      </c>
      <c r="I2" s="72">
        <f>ROUND(G3/E3^2,1)</f>
        <v>21.7</v>
      </c>
    </row>
    <row r="3" spans="1:9" x14ac:dyDescent="0.3">
      <c r="E3" s="51">
        <f>E2/100</f>
        <v>1.6759999999999999</v>
      </c>
      <c r="F3" s="51" t="s">
        <v>40</v>
      </c>
      <c r="G3" s="51">
        <f>G2</f>
        <v>61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신익재, ID : H2300028)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20일 13:40:30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44803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84</v>
      </c>
      <c r="G12" s="94"/>
      <c r="H12" s="94"/>
      <c r="I12" s="94"/>
      <c r="K12" s="123">
        <f>'개인정보 및 신체계측 입력'!E2</f>
        <v>167.6</v>
      </c>
      <c r="L12" s="124"/>
      <c r="M12" s="117">
        <f>'개인정보 및 신체계측 입력'!G2</f>
        <v>61</v>
      </c>
      <c r="N12" s="118"/>
      <c r="O12" s="113" t="s">
        <v>271</v>
      </c>
      <c r="P12" s="107"/>
      <c r="Q12" s="90">
        <f>'개인정보 및 신체계측 입력'!I2</f>
        <v>21.7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신익재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68.924999999999997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13.664999999999999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17.408999999999999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0.7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7</v>
      </c>
      <c r="L71" s="36" t="s">
        <v>53</v>
      </c>
      <c r="M71" s="36">
        <f>ROUND('DRIs DATA'!K8,1)</f>
        <v>6.3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64.010000000000005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151.88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81.75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121.71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91.96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392.03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155.94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2022-09-20T04:45:55Z</dcterms:modified>
</cp:coreProperties>
</file>