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<sst xmlns="http://schemas.openxmlformats.org/spreadsheetml/2006/main" count="692" uniqueCount="339">
  <si>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</si>
  <si>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</si>
  <si>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</si>
  <si>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</si>
  <si>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</si>
  <si>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</si>
  <si>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</si>
  <si>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</si>
  <si>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</si>
  <si>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</si>
  <si>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</si>
  <si>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</si>
  <si>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</si>
  <si>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</si>
  <si>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</si>
  <si>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</si>
  <si>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</si>
  <si>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</si>
  <si>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</si>
  <si>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</si>
  <si>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</si>
  <si>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</si>
  <si>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</si>
  <si>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</si>
  <si>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</si>
  <si>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</si>
  <si>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</si>
  <si>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</si>
  <si>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</si>
  <si>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</si>
  <si>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</si>
  <si>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</si>
  <si>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</si>
  <si>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</si>
  <si>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</si>
  <si>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</si>
  <si>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</si>
  <si>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</si>
  <si>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</si>
  <si>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</si>
  <si>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</si>
  <si>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</si>
  <si>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</si>
  <si>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</si>
  <si>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</si>
  <si>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</si>
  <si>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</si>
  <si>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</si>
  <si>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</si>
  <si>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</si>
  <si>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</si>
  <si>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</si>
  <si>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</si>
  <si>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</si>
  <si>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</si>
  <si>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</si>
  <si>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</si>
  <si>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</si>
  <si>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</si>
  <si>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</si>
  <si>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</si>
  <si>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</si>
  <si>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</si>
  <si>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</si>
  <si>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</si>
  <si>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</si>
  <si>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</si>
  <si>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</si>
  <si>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</si>
  <si>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</si>
  <si>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</si>
  <si>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</si>
  <si>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</si>
  <si>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</si>
  <si>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</si>
  <si>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</si>
  <si>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</si>
  <si>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</si>
  <si>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</si>
  <si>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</si>
  <si>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</si>
  <si>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</si>
  <si>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</si>
  <si>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</si>
  <si>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</si>
  <si>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</si>
  <si>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</si>
  <si>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</si>
  <si>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</si>
  <si>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</si>
  <si>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</si>
  <si>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</si>
  <si>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</si>
  <si>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</si>
  <si>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</si>
  <si>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</si>
  <si>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</si>
  <si>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</si>
  <si>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</si>
  <si>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</si>
  <si>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</si>
  <si>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</si>
  <si>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</si>
  <si>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</si>
  <si>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</si>
  <si>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</si>
  <si>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</si>
  <si>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</si>
  <si>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</si>
  <si>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</si>
  <si>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</si>
  <si>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</si>
  <si>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</si>
  <si>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</si>
  <si>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</si>
  <si>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</si>
  <si>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</si>
  <si>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</si>
  <si>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</si>
  <si>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</si>
  <si>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</si>
  <si>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</si>
  <si>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</si>
  <si>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</si>
  <si>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</si>
  <si>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</si>
  <si>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</si>
  <si>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</si>
  <si>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</si>
  <si>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</si>
  <si>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</si>
  <si>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</si>
  <si>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</si>
  <si>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</si>
  <si>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</si>
  <si>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</si>
  <si>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</si>
  <si>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</si>
  <si>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</si>
  <si>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</si>
  <si>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</si>
  <si>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</si>
  <si>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</si>
  <si>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</si>
  <si>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</si>
  <si>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</si>
  <si>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</si>
  <si>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</si>
  <si>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</si>
  <si>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</si>
  <si>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</si>
  <si>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</si>
  <si>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</si>
  <si>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</si>
  <si>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</si>
  <si>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</si>
  <si>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</si>
  <si>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</si>
  <si>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</si>
  <si>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</si>
  <si>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</si>
  <si>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</si>
  <si>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</si>
  <si>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</si>
  <si>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</si>
  <si>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</si>
  <si>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</si>
  <si>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</si>
  <si>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</si>
  <si>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</si>
  <si>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</si>
  <si>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</si>
  <si>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</si>
  <si>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</si>
  <si>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</si>
  <si>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</si>
  <si>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</si>
  <si>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</si>
  <si>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</si>
  <si>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</si>
  <si>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</si>
  <si>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</si>
  <si>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</si>
  <si>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</si>
  <si>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</si>
  <si>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</si>
  <si>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</si>
  <si>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</si>
  <si>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</si>
  <si>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</si>
  <si>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</si>
  <si>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</si>
  <si>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</si>
  <si>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</si>
  <si>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</si>
  <si>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</si>
  <si>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</si>
  <si>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</si>
  <si>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</si>
  <si>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</si>
  <si>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</si>
  <si>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</si>
  <si>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</si>
  <si>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</si>
  <si>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</si>
  <si>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</si>
  <si>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</si>
  <si>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</si>
  <si>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</si>
  <si>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</si>
  <si>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</si>
  <si>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</si>
  <si>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</si>
  <si>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</si>
  <si>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</si>
  <si>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</si>
  <si>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</si>
  <si>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</si>
  <si>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</si>
  <si>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</si>
  <si>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</si>
  <si>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</si>
  <si>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</si>
  <si>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</si>
  <si>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</si>
  <si>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</si>
  <si>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</si>
  <si>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</si>
  <si>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</si>
  <si>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</si>
  <si>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</si>
  <si>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</si>
  <si>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</si>
  <si>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</si>
  <si>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</si>
  <si>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</si>
  <si>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</si>
  <si>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</si>
  <si>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</si>
  <si>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</si>
  <si>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</si>
  <si>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</si>
  <si>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</si>
  <si>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</si>
  <si>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</si>
  <si>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</si>
  <si>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</si>
  <si>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</si>
  <si>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</si>
  <si>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</si>
  <si>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</si>
  <si>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</si>
  <si>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</si>
  <si>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</si>
  <si>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</si>
  <si>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</si>
  <si>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</si>
  <si>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</si>
  <si>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</si>
  <si>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</si>
  <si>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</si>
  <si>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</si>
  <si>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</si>
  <si>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</si>
  <si>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</si>
  <si>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</si>
  <si>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</si>
  <si>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</si>
  <si>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</si>
  <si>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</si>
  <si>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</si>
  <si>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</si>
  <si>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</si>
  <si>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</si>
  <si>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</si>
  <si>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</si>
  <si>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</si>
  <si>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</si>
  <si>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</si>
  <si>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</si>
  <si>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</si>
  <si>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</si>
  <si>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</si>
  <si>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</si>
  <si>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</si>
  <si>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</si>
  <si>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</si>
  <si>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</si>
  <si>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</si>
  <si>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</si>
  <si>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</si>
  <si>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</si>
  <si>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</si>
  <si>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</si>
  <si>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</si>
  <si>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</si>
  <si>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</si>
  <si>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</si>
  <si>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</si>
  <si>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</si>
  <si>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</si>
  <si>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</si>
  <si>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</si>
  <si>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</si>
  <si>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</si>
  <si>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</si>
  <si>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</si>
  <si>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</si>
  <si>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</si>
  <si>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</si>
  <si>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</si>
  <si>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</si>
  <si>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</si>
  <si>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</si>
  <si>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</si>
  <si>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</si>
  <si>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</si>
  <si>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</si>
  <si>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</si>
  <si>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</si>
  <si>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</si>
  <si>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</si>
  <si>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</si>
  <si>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</si>
  <si>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</si>
  <si>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</si>
  <si>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</si>
  <si>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</si>
  <si>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</si>
  <si>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</si>
  <si>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</si>
  <si>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</si>
  <si>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</si>
  <si>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</si>
  <si>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</si>
  <si>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H2300045</t>
  </si>
  <si>
    <t>정시화</t>
  </si>
  <si>
    <t>(설문지 : FFQ 95문항 설문지, 사용자 : 정시화, ID : H2300045)</t>
  </si>
  <si>
    <t>2023년 02월 14일 08:27:21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</si>
</sst>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117.77029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868768"/>
        <c:axId val="399870728"/>
      </c:barChart>
      <c:catAx>
        <c:axId val="3998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870728"/>
        <c:crosses val="autoZero"/>
        <c:auto val="1"/>
        <c:lblAlgn val="ctr"/>
        <c:lblOffset val="100"/>
        <c:noMultiLvlLbl val="0"/>
      </c:catAx>
      <c:valAx>
        <c:axId val="39987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8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5.5055455999999996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7248"/>
        <c:axId val="578867640"/>
      </c:barChart>
      <c:catAx>
        <c:axId val="57886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7640"/>
        <c:crosses val="autoZero"/>
        <c:auto val="1"/>
        <c:lblAlgn val="ctr"/>
        <c:lblOffset val="100"/>
        <c:noMultiLvlLbl val="0"/>
      </c:catAx>
      <c:valAx>
        <c:axId val="57886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1.2289958999999999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8816"/>
        <c:axId val="578868032"/>
      </c:barChart>
      <c:catAx>
        <c:axId val="57886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8032"/>
        <c:crosses val="autoZero"/>
        <c:auto val="1"/>
        <c:lblAlgn val="ctr"/>
        <c:lblOffset val="100"/>
        <c:noMultiLvlLbl val="0"/>
      </c:catAx>
      <c:valAx>
        <c:axId val="57886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1825.1202000000001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70384"/>
        <c:axId val="578870776"/>
      </c:barChart>
      <c:catAx>
        <c:axId val="57887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70776"/>
        <c:crosses val="autoZero"/>
        <c:auto val="1"/>
        <c:lblAlgn val="ctr"/>
        <c:lblOffset val="100"/>
        <c:noMultiLvlLbl val="0"/>
      </c:catAx>
      <c:valAx>
        <c:axId val="57887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7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4664.8755000000001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3720"/>
        <c:axId val="578864112"/>
      </c:barChart>
      <c:catAx>
        <c:axId val="57886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4112"/>
        <c:crosses val="autoZero"/>
        <c:auto val="1"/>
        <c:lblAlgn val="ctr"/>
        <c:lblOffset val="100"/>
        <c:noMultiLvlLbl val="0"/>
      </c:catAx>
      <c:valAx>
        <c:axId val="578864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305.726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4896"/>
        <c:axId val="575900496"/>
      </c:barChart>
      <c:catAx>
        <c:axId val="5788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0496"/>
        <c:crosses val="autoZero"/>
        <c:auto val="1"/>
        <c:lblAlgn val="ctr"/>
        <c:lblOffset val="100"/>
        <c:noMultiLvlLbl val="0"/>
      </c:catAx>
      <c:valAx>
        <c:axId val="57590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198.19526999999999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8928"/>
        <c:axId val="575897360"/>
      </c:barChart>
      <c:catAx>
        <c:axId val="57589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97360"/>
        <c:crosses val="autoZero"/>
        <c:auto val="1"/>
        <c:lblAlgn val="ctr"/>
        <c:lblOffset val="100"/>
        <c:noMultiLvlLbl val="0"/>
      </c:catAx>
      <c:valAx>
        <c:axId val="57589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15.850075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1488"/>
        <c:axId val="578782664"/>
      </c:barChart>
      <c:catAx>
        <c:axId val="5787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2664"/>
        <c:crosses val="autoZero"/>
        <c:auto val="1"/>
        <c:lblAlgn val="ctr"/>
        <c:lblOffset val="100"/>
        <c:noMultiLvlLbl val="0"/>
      </c:catAx>
      <c:valAx>
        <c:axId val="57878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2679.8442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1880"/>
        <c:axId val="578788152"/>
      </c:barChart>
      <c:catAx>
        <c:axId val="57878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8152"/>
        <c:crosses val="autoZero"/>
        <c:auto val="1"/>
        <c:lblAlgn val="ctr"/>
        <c:lblOffset val="100"/>
        <c:noMultiLvlLbl val="0"/>
      </c:catAx>
      <c:valAx>
        <c:axId val="5787881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0.19287713000000001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8936"/>
        <c:axId val="578782272"/>
      </c:barChart>
      <c:catAx>
        <c:axId val="57878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2272"/>
        <c:crosses val="autoZero"/>
        <c:auto val="1"/>
        <c:lblAlgn val="ctr"/>
        <c:lblOffset val="100"/>
        <c:noMultiLvlLbl val="0"/>
      </c:catAx>
      <c:valAx>
        <c:axId val="57878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3.9789750000000002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6584"/>
        <c:axId val="578786976"/>
      </c:barChart>
      <c:catAx>
        <c:axId val="57878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6976"/>
        <c:crosses val="autoZero"/>
        <c:auto val="1"/>
        <c:lblAlgn val="ctr"/>
        <c:lblOffset val="100"/>
        <c:noMultiLvlLbl val="0"/>
      </c:catAx>
      <c:valAx>
        <c:axId val="57878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46.100735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643672"/>
        <c:axId val="212640144"/>
      </c:barChart>
      <c:catAx>
        <c:axId val="21264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40144"/>
        <c:crosses val="autoZero"/>
        <c:auto val="1"/>
        <c:lblAlgn val="ctr"/>
        <c:lblOffset val="100"/>
        <c:noMultiLvlLbl val="0"/>
      </c:catAx>
      <c:valAx>
        <c:axId val="212640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64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320.52066000000002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3448"/>
        <c:axId val="578787368"/>
      </c:barChart>
      <c:catAx>
        <c:axId val="57878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7368"/>
        <c:crosses val="autoZero"/>
        <c:auto val="1"/>
        <c:lblAlgn val="ctr"/>
        <c:lblOffset val="100"/>
        <c:noMultiLvlLbl val="0"/>
      </c:catAx>
      <c:valAx>
        <c:axId val="57878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103.01725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3840"/>
        <c:axId val="578784232"/>
      </c:barChart>
      <c:catAx>
        <c:axId val="5787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4232"/>
        <c:crosses val="autoZero"/>
        <c:auto val="1"/>
        <c:lblAlgn val="ctr"/>
        <c:lblOffset val="100"/>
        <c:noMultiLvlLbl val="0"/>
      </c:catAx>
      <c:valAx>
        <c:axId val="57878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6.6479999999999997</c:v>
                </c:pt>
                <c:pt idx="1">
                  <c:v>7.516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8785800"/>
        <c:axId val="578787760"/>
      </c:barChart>
      <c:catAx>
        <c:axId val="57878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7760"/>
        <c:crosses val="autoZero"/>
        <c:auto val="1"/>
        <c:lblAlgn val="ctr"/>
        <c:lblOffset val="100"/>
        <c:noMultiLvlLbl val="0"/>
      </c:catAx>
      <c:valAx>
        <c:axId val="57878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20.139648000000001</c:v>
                </c:pt>
                <c:pt idx="1">
                  <c:v>20.529612</c:v>
                </c:pt>
                <c:pt idx="2">
                  <c:v>19.632276999999998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749.8057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0504"/>
        <c:axId val="575732072"/>
      </c:barChart>
      <c:catAx>
        <c:axId val="57573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2072"/>
        <c:crosses val="autoZero"/>
        <c:auto val="1"/>
        <c:lblAlgn val="ctr"/>
        <c:lblOffset val="100"/>
        <c:noMultiLvlLbl val="0"/>
      </c:catAx>
      <c:valAx>
        <c:axId val="57573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23.27026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7168"/>
        <c:axId val="575736384"/>
      </c:barChart>
      <c:catAx>
        <c:axId val="57573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6384"/>
        <c:crosses val="autoZero"/>
        <c:auto val="1"/>
        <c:lblAlgn val="ctr"/>
        <c:lblOffset val="100"/>
        <c:noMultiLvlLbl val="0"/>
      </c:catAx>
      <c:valAx>
        <c:axId val="57573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60.701999999999998</c:v>
                </c:pt>
                <c:pt idx="1">
                  <c:v>14.755000000000001</c:v>
                </c:pt>
                <c:pt idx="2">
                  <c:v>24.542999999999999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5732464"/>
        <c:axId val="575733640"/>
      </c:barChart>
      <c:catAx>
        <c:axId val="57573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3640"/>
        <c:crosses val="autoZero"/>
        <c:auto val="1"/>
        <c:lblAlgn val="ctr"/>
        <c:lblOffset val="100"/>
        <c:noMultiLvlLbl val="0"/>
      </c:catAx>
      <c:valAx>
        <c:axId val="57573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2734.6912000000002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0896"/>
        <c:axId val="575731288"/>
      </c:barChart>
      <c:catAx>
        <c:axId val="57573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1288"/>
        <c:crosses val="autoZero"/>
        <c:auto val="1"/>
        <c:lblAlgn val="ctr"/>
        <c:lblOffset val="100"/>
        <c:noMultiLvlLbl val="0"/>
      </c:catAx>
      <c:valAx>
        <c:axId val="575731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189.39320000000001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1680"/>
        <c:axId val="575734032"/>
      </c:barChart>
      <c:catAx>
        <c:axId val="5757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4032"/>
        <c:crosses val="autoZero"/>
        <c:auto val="1"/>
        <c:lblAlgn val="ctr"/>
        <c:lblOffset val="100"/>
        <c:noMultiLvlLbl val="0"/>
      </c:catAx>
      <c:valAx>
        <c:axId val="575734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1113.8746000000001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4816"/>
        <c:axId val="575735208"/>
      </c:barChart>
      <c:catAx>
        <c:axId val="5757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5208"/>
        <c:crosses val="autoZero"/>
        <c:auto val="1"/>
        <c:lblAlgn val="ctr"/>
        <c:lblOffset val="100"/>
        <c:noMultiLvlLbl val="0"/>
      </c:catAx>
      <c:valAx>
        <c:axId val="57573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6.5356445000000001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5008"/>
        <c:axId val="575901672"/>
      </c:barChart>
      <c:catAx>
        <c:axId val="5758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1672"/>
        <c:crosses val="autoZero"/>
        <c:auto val="1"/>
        <c:lblAlgn val="ctr"/>
        <c:lblOffset val="100"/>
        <c:noMultiLvlLbl val="0"/>
      </c:catAx>
      <c:valAx>
        <c:axId val="57590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8359.1039999999994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280152"/>
        <c:axId val="588280544"/>
      </c:barChart>
      <c:catAx>
        <c:axId val="58828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280544"/>
        <c:crosses val="autoZero"/>
        <c:auto val="1"/>
        <c:lblAlgn val="ctr"/>
        <c:lblOffset val="100"/>
        <c:noMultiLvlLbl val="0"/>
      </c:catAx>
      <c:valAx>
        <c:axId val="58828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28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24.889185000000001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281328"/>
        <c:axId val="588283288"/>
      </c:barChart>
      <c:catAx>
        <c:axId val="58828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283288"/>
        <c:crosses val="autoZero"/>
        <c:auto val="1"/>
        <c:lblAlgn val="ctr"/>
        <c:lblOffset val="100"/>
        <c:noMultiLvlLbl val="0"/>
      </c:catAx>
      <c:valAx>
        <c:axId val="58828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28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3.279223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282896"/>
        <c:axId val="588282112"/>
      </c:barChart>
      <c:catAx>
        <c:axId val="58828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282112"/>
        <c:crosses val="autoZero"/>
        <c:auto val="1"/>
        <c:lblAlgn val="ctr"/>
        <c:lblOffset val="100"/>
        <c:noMultiLvlLbl val="0"/>
      </c:catAx>
      <c:valAx>
        <c:axId val="58828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28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392.03620000000001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8144"/>
        <c:axId val="575902456"/>
      </c:barChart>
      <c:catAx>
        <c:axId val="57589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2456"/>
        <c:crosses val="autoZero"/>
        <c:auto val="1"/>
        <c:lblAlgn val="ctr"/>
        <c:lblOffset val="100"/>
        <c:noMultiLvlLbl val="0"/>
      </c:catAx>
      <c:valAx>
        <c:axId val="57590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2.5703140000000002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8536"/>
        <c:axId val="575900104"/>
      </c:barChart>
      <c:catAx>
        <c:axId val="57589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0104"/>
        <c:crosses val="autoZero"/>
        <c:auto val="1"/>
        <c:lblAlgn val="ctr"/>
        <c:lblOffset val="100"/>
        <c:noMultiLvlLbl val="0"/>
      </c:catAx>
      <c:valAx>
        <c:axId val="575900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25.468064999999999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00888"/>
        <c:axId val="575901280"/>
      </c:barChart>
      <c:catAx>
        <c:axId val="57590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1280"/>
        <c:crosses val="autoZero"/>
        <c:auto val="1"/>
        <c:lblAlgn val="ctr"/>
        <c:lblOffset val="100"/>
        <c:noMultiLvlLbl val="0"/>
      </c:catAx>
      <c:valAx>
        <c:axId val="57590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0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3.279223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6576"/>
        <c:axId val="575896968"/>
      </c:barChart>
      <c:catAx>
        <c:axId val="57589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96968"/>
        <c:crosses val="autoZero"/>
        <c:auto val="1"/>
        <c:lblAlgn val="ctr"/>
        <c:lblOffset val="100"/>
        <c:noMultiLvlLbl val="0"/>
      </c:catAx>
      <c:valAx>
        <c:axId val="57589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763.76390000000004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6464"/>
        <c:axId val="578869992"/>
      </c:barChart>
      <c:catAx>
        <c:axId val="57886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9992"/>
        <c:crosses val="autoZero"/>
        <c:auto val="1"/>
        <c:lblAlgn val="ctr"/>
        <c:lblOffset val="100"/>
        <c:noMultiLvlLbl val="0"/>
      </c:catAx>
      <c:valAx>
        <c:axId val="57886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14.88372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6072"/>
        <c:axId val="578869208"/>
      </c:barChart>
      <c:catAx>
        <c:axId val="57886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9208"/>
        <c:crosses val="autoZero"/>
        <c:auto val="1"/>
        <c:lblAlgn val="ctr"/>
        <c:lblOffset val="100"/>
        <c:noMultiLvlLbl val="0"/>
      </c:catAx>
      <c:valAx>
        <c:axId val="57886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정시화, ID : H2300045)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02월 14일 08:27:21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2734.6912000000002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117.77029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46.100735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60.701999999999998</v>
      </c>
      <c r="G8" s="59">
        <f>'DRIs DATA 입력'!G8</f>
        <v>14.755000000000001</v>
      </c>
      <c r="H8" s="59">
        <f>'DRIs DATA 입력'!H8</f>
        <v>24.542999999999999</v>
      </c>
      <c r="I8" s="46"/>
      <c r="J8" s="59" t="s">
        <v>216</v>
      </c>
      <c r="K8" s="59">
        <f>'DRIs DATA 입력'!K8</f>
        <v>6.6479999999999997</v>
      </c>
      <c r="L8" s="59">
        <f>'DRIs DATA 입력'!L8</f>
        <v>7.516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749.8057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23.27026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6.5356445000000001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392.03620000000001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189.39320000000001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2.7029586000000001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2.5703140000000002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25.468064999999999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3.279223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763.76390000000004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14.88372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5.5055455999999996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1.2289958999999999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1113.8746000000001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1825.1202000000001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8359.1039999999994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4664.8755000000001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305.726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198.19526999999999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24.889185000000001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15.850075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2679.8442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0.19287713000000001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3.9789750000000002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320.52066000000002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103.01725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7" sqref="H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337</v>
      </c>
      <c r="G1" s="62" t="s">
        <v>278</v>
      </c>
      <c r="H1" s="61" t="s">
        <v>338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2200</v>
      </c>
      <c r="C6" s="65">
        <v>2734.6912000000002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117.77029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46.100735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60.701999999999998</v>
      </c>
      <c r="G8" s="65">
        <v>14.755000000000001</v>
      </c>
      <c r="H8" s="65">
        <v>24.542999999999999</v>
      </c>
      <c r="J8" s="65" t="s">
        <v>297</v>
      </c>
      <c r="K8" s="65">
        <v>6.6479999999999997</v>
      </c>
      <c r="L8" s="65">
        <v>7.516</v>
      </c>
    </row>
    <row r="13" spans="1:27" x14ac:dyDescent="0.3">
      <c r="A13" s="66" t="s">
        <v>298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299</v>
      </c>
      <c r="B14" s="67"/>
      <c r="C14" s="67"/>
      <c r="D14" s="67"/>
      <c r="E14" s="67"/>
      <c r="F14" s="67"/>
      <c r="H14" s="67" t="s">
        <v>300</v>
      </c>
      <c r="I14" s="67"/>
      <c r="J14" s="67"/>
      <c r="K14" s="67"/>
      <c r="L14" s="67"/>
      <c r="M14" s="67"/>
      <c r="O14" s="67" t="s">
        <v>301</v>
      </c>
      <c r="P14" s="67"/>
      <c r="Q14" s="67"/>
      <c r="R14" s="67"/>
      <c r="S14" s="67"/>
      <c r="T14" s="67"/>
      <c r="V14" s="67" t="s">
        <v>302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530</v>
      </c>
      <c r="C16" s="65">
        <v>750</v>
      </c>
      <c r="D16" s="65">
        <v>0</v>
      </c>
      <c r="E16" s="65">
        <v>3000</v>
      </c>
      <c r="F16" s="65">
        <v>749.8057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23.27026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6.5356445000000001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392.03620000000001</v>
      </c>
    </row>
    <row r="23" spans="1:62" x14ac:dyDescent="0.3">
      <c r="A23" s="66" t="s">
        <v>304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309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189.39320000000001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2.7029586000000001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2.5703140000000002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25.468064999999999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3.279223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763.76390000000004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14.88372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5.5055455999999996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1.2289958999999999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316</v>
      </c>
      <c r="B34" s="67"/>
      <c r="C34" s="67"/>
      <c r="D34" s="67"/>
      <c r="E34" s="67"/>
      <c r="F34" s="67"/>
      <c r="H34" s="67" t="s">
        <v>317</v>
      </c>
      <c r="I34" s="67"/>
      <c r="J34" s="67"/>
      <c r="K34" s="67"/>
      <c r="L34" s="67"/>
      <c r="M34" s="67"/>
      <c r="O34" s="67" t="s">
        <v>318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320</v>
      </c>
      <c r="AD34" s="67"/>
      <c r="AE34" s="67"/>
      <c r="AF34" s="67"/>
      <c r="AG34" s="67"/>
      <c r="AH34" s="67"/>
      <c r="AJ34" s="67" t="s">
        <v>321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1113.8746000000001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1825.1202000000001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8359.1039999999994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4664.8755000000001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305.726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198.19526999999999</v>
      </c>
    </row>
    <row r="43" spans="1:68" x14ac:dyDescent="0.3">
      <c r="A43" s="66" t="s">
        <v>322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323</v>
      </c>
      <c r="B44" s="67"/>
      <c r="C44" s="67"/>
      <c r="D44" s="67"/>
      <c r="E44" s="67"/>
      <c r="F44" s="67"/>
      <c r="H44" s="67" t="s">
        <v>324</v>
      </c>
      <c r="I44" s="67"/>
      <c r="J44" s="67"/>
      <c r="K44" s="67"/>
      <c r="L44" s="67"/>
      <c r="M44" s="67"/>
      <c r="O44" s="67" t="s">
        <v>325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327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329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24.889185000000001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15.850075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2679.8442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0.19287713000000001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3.9789750000000002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320.52066000000002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103.01725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59</v>
      </c>
      <c r="E2" s="61">
        <v>2734.6912000000002</v>
      </c>
      <c r="F2" s="61">
        <v>291.27839999999998</v>
      </c>
      <c r="G2" s="61">
        <v>70.799903999999998</v>
      </c>
      <c r="H2" s="61">
        <v>38.336402999999997</v>
      </c>
      <c r="I2" s="61">
        <v>32.463496999999997</v>
      </c>
      <c r="J2" s="61">
        <v>117.77029</v>
      </c>
      <c r="K2" s="61">
        <v>71.813149999999993</v>
      </c>
      <c r="L2" s="61">
        <v>45.957134000000003</v>
      </c>
      <c r="M2" s="61">
        <v>46.100735</v>
      </c>
      <c r="N2" s="61">
        <v>3.4033357999999998</v>
      </c>
      <c r="O2" s="61">
        <v>18.746259999999999</v>
      </c>
      <c r="P2" s="61">
        <v>2628.2233999999999</v>
      </c>
      <c r="Q2" s="61">
        <v>38.461440000000003</v>
      </c>
      <c r="R2" s="61">
        <v>749.8057</v>
      </c>
      <c r="S2" s="61">
        <v>122.6729</v>
      </c>
      <c r="T2" s="61">
        <v>7525.5940000000001</v>
      </c>
      <c r="U2" s="61">
        <v>6.5356445000000001</v>
      </c>
      <c r="V2" s="61">
        <v>23.27026</v>
      </c>
      <c r="W2" s="61">
        <v>392.03620000000001</v>
      </c>
      <c r="X2" s="61">
        <v>189.39320000000001</v>
      </c>
      <c r="Y2" s="61">
        <v>2.7029586000000001</v>
      </c>
      <c r="Z2" s="61">
        <v>2.5703140000000002</v>
      </c>
      <c r="AA2" s="61">
        <v>25.468064999999999</v>
      </c>
      <c r="AB2" s="61">
        <v>3.279223</v>
      </c>
      <c r="AC2" s="61">
        <v>763.76390000000004</v>
      </c>
      <c r="AD2" s="61">
        <v>14.88372</v>
      </c>
      <c r="AE2" s="61">
        <v>5.5055455999999996</v>
      </c>
      <c r="AF2" s="61">
        <v>1.2289958999999999</v>
      </c>
      <c r="AG2" s="61">
        <v>1113.8746000000001</v>
      </c>
      <c r="AH2" s="61">
        <v>687.43039999999996</v>
      </c>
      <c r="AI2" s="61">
        <v>426.44418000000002</v>
      </c>
      <c r="AJ2" s="61">
        <v>1825.1202000000001</v>
      </c>
      <c r="AK2" s="61">
        <v>8359.1039999999994</v>
      </c>
      <c r="AL2" s="61">
        <v>305.726</v>
      </c>
      <c r="AM2" s="61">
        <v>4664.8755000000001</v>
      </c>
      <c r="AN2" s="61">
        <v>198.19526999999999</v>
      </c>
      <c r="AO2" s="61">
        <v>24.889185000000001</v>
      </c>
      <c r="AP2" s="61">
        <v>18.098396000000001</v>
      </c>
      <c r="AQ2" s="61">
        <v>6.7907890000000002</v>
      </c>
      <c r="AR2" s="61">
        <v>15.850075</v>
      </c>
      <c r="AS2" s="61">
        <v>2679.8442</v>
      </c>
      <c r="AT2" s="61">
        <v>0.19287713000000001</v>
      </c>
      <c r="AU2" s="61">
        <v>3.9789750000000002</v>
      </c>
      <c r="AV2" s="61">
        <v>320.52066000000002</v>
      </c>
      <c r="AW2" s="61">
        <v>103.01725</v>
      </c>
      <c r="AX2" s="61">
        <v>0.30396935000000003</v>
      </c>
      <c r="AY2" s="61">
        <v>1.7766588999999999</v>
      </c>
      <c r="AZ2" s="61">
        <v>252.93503000000001</v>
      </c>
      <c r="BA2" s="61">
        <v>60.305073</v>
      </c>
      <c r="BB2" s="61">
        <v>20.139648000000001</v>
      </c>
      <c r="BC2" s="61">
        <v>20.529612</v>
      </c>
      <c r="BD2" s="61">
        <v>19.632276999999998</v>
      </c>
      <c r="BE2" s="61">
        <v>2.1571772</v>
      </c>
      <c r="BF2" s="61">
        <v>9.5970080000000006</v>
      </c>
      <c r="BG2" s="61">
        <v>2.7754896000000001E-3</v>
      </c>
      <c r="BH2" s="61">
        <v>5.4470035999999999E-2</v>
      </c>
      <c r="BI2" s="61">
        <v>4.0747944000000001E-2</v>
      </c>
      <c r="BJ2" s="61">
        <v>0.15545005000000001</v>
      </c>
      <c r="BK2" s="61">
        <v>2.1349920000000001E-4</v>
      </c>
      <c r="BL2" s="61">
        <v>0.46417039999999998</v>
      </c>
      <c r="BM2" s="61">
        <v>5.3113812999999999</v>
      </c>
      <c r="BN2" s="61">
        <v>1.2721696</v>
      </c>
      <c r="BO2" s="61">
        <v>66.519919999999999</v>
      </c>
      <c r="BP2" s="61">
        <v>13.551641999999999</v>
      </c>
      <c r="BQ2" s="61">
        <v>22.11384</v>
      </c>
      <c r="BR2" s="61">
        <v>76.937325000000001</v>
      </c>
      <c r="BS2" s="61">
        <v>22.036356000000001</v>
      </c>
      <c r="BT2" s="61">
        <v>16.110800000000001</v>
      </c>
      <c r="BU2" s="61">
        <v>1.0324783000000001E-2</v>
      </c>
      <c r="BV2" s="61">
        <v>8.6660200000000007E-2</v>
      </c>
      <c r="BW2" s="61">
        <v>1.0669375999999999</v>
      </c>
      <c r="BX2" s="61">
        <v>1.7720855</v>
      </c>
      <c r="BY2" s="61">
        <v>0.14570527</v>
      </c>
      <c r="BZ2" s="61">
        <v>2.8087849999999998E-4</v>
      </c>
      <c r="CA2" s="61">
        <v>0.59068929999999997</v>
      </c>
      <c r="CB2" s="61">
        <v>4.8671174999999997E-2</v>
      </c>
      <c r="CC2" s="61">
        <v>6.5617389999999998E-2</v>
      </c>
      <c r="CD2" s="61">
        <v>1.7851764999999999</v>
      </c>
      <c r="CE2" s="61">
        <v>8.0057180000000006E-2</v>
      </c>
      <c r="CF2" s="61">
        <v>0.75866549999999999</v>
      </c>
      <c r="CG2" s="61">
        <v>0</v>
      </c>
      <c r="CH2" s="61">
        <v>5.1188289999999997E-2</v>
      </c>
      <c r="CI2" s="61">
        <v>0</v>
      </c>
      <c r="CJ2" s="61">
        <v>3.902568</v>
      </c>
      <c r="CK2" s="61">
        <v>1.9867556000000001E-2</v>
      </c>
      <c r="CL2" s="61">
        <v>0.25277218000000001</v>
      </c>
      <c r="CM2" s="61">
        <v>4.4502195999999996</v>
      </c>
      <c r="CN2" s="61">
        <v>2966.4731000000002</v>
      </c>
      <c r="CO2" s="61">
        <v>5149.9184999999998</v>
      </c>
      <c r="CP2" s="61">
        <v>3917.9204</v>
      </c>
      <c r="CQ2" s="61">
        <v>1217.337</v>
      </c>
      <c r="CR2" s="61">
        <v>579.97559999999999</v>
      </c>
      <c r="CS2" s="61">
        <v>440.11282</v>
      </c>
      <c r="CT2" s="61">
        <v>2942.3476999999998</v>
      </c>
      <c r="CU2" s="61">
        <v>2080.8782000000001</v>
      </c>
      <c r="CV2" s="61">
        <v>1379.2256</v>
      </c>
      <c r="CW2" s="61">
        <v>2465.8359999999998</v>
      </c>
      <c r="CX2" s="61">
        <v>663.16089999999997</v>
      </c>
      <c r="CY2" s="61">
        <v>3379.4495000000002</v>
      </c>
      <c r="CZ2" s="61">
        <v>2173.7107000000001</v>
      </c>
      <c r="DA2" s="61">
        <v>4491.7035999999998</v>
      </c>
      <c r="DB2" s="61">
        <v>3885.3829999999998</v>
      </c>
      <c r="DC2" s="61">
        <v>6892.8266999999996</v>
      </c>
      <c r="DD2" s="61">
        <v>11262.183000000001</v>
      </c>
      <c r="DE2" s="61">
        <v>2747.8904000000002</v>
      </c>
      <c r="DF2" s="61">
        <v>4106.9340000000002</v>
      </c>
      <c r="DG2" s="61">
        <v>2702.8087999999998</v>
      </c>
      <c r="DH2" s="61">
        <v>128.95635999999999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60.305073</v>
      </c>
      <c r="B6">
        <f>BB2</f>
        <v>20.139648000000001</v>
      </c>
      <c r="C6">
        <f>BC2</f>
        <v>20.529612</v>
      </c>
      <c r="D6">
        <f>BD2</f>
        <v>19.632276999999998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24" sqref="C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23145</v>
      </c>
      <c r="C2" s="56">
        <f ca="1">YEAR(TODAY())-YEAR(B2)+IF(TODAY()&gt;=DATE(YEAR(TODAY()),MONTH(B2),DAY(B2)),0,-1)</f>
        <v>59</v>
      </c>
      <c r="E2" s="52">
        <v>169.7</v>
      </c>
      <c r="F2" s="53" t="s">
        <v>39</v>
      </c>
      <c r="G2" s="52">
        <v>58.5</v>
      </c>
      <c r="H2" s="51" t="s">
        <v>41</v>
      </c>
      <c r="I2" s="72">
        <f>ROUND(G3/E3^2,1)</f>
        <v>20.3</v>
      </c>
    </row>
    <row r="3" spans="1:9" x14ac:dyDescent="0.3">
      <c r="E3" s="51">
        <f>E2/100</f>
        <v>1.6969999999999998</v>
      </c>
      <c r="F3" s="51" t="s">
        <v>40</v>
      </c>
      <c r="G3" s="51">
        <f>G2</f>
        <v>58.5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정시화, ID : H2300045)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02월 14일 08:27:21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9" sqref="Z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44963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169.7</v>
      </c>
      <c r="L12" s="124"/>
      <c r="M12" s="117">
        <f>'개인정보 및 신체계측 입력'!G2</f>
        <v>58.5</v>
      </c>
      <c r="N12" s="118"/>
      <c r="O12" s="113" t="s">
        <v>271</v>
      </c>
      <c r="P12" s="107"/>
      <c r="Q12" s="90">
        <f>'개인정보 및 신체계측 입력'!I2</f>
        <v>20.3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정시화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60.701999999999998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14.755000000000001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24.542999999999999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7.5</v>
      </c>
      <c r="L72" s="36" t="s">
        <v>53</v>
      </c>
      <c r="M72" s="36">
        <f>ROUND('DRIs DATA'!K8,1)</f>
        <v>6.6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99.97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193.92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189.39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218.61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139.22999999999999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557.27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248.89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2023-02-13T23:32:52Z</dcterms:modified>
</cp:coreProperties>
</file>