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<sst xmlns="http://schemas.openxmlformats.org/spreadsheetml/2006/main" count="692" uniqueCount="338">
  <si>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</si>
  <si>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</si>
  <si>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</si>
  <si>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</si>
  <si>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</si>
  <si>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</si>
  <si>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</si>
  <si>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</si>
  <si>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</si>
  <si>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</si>
  <si>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</si>
  <si>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</si>
  <si>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</si>
  <si>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</si>
  <si>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</si>
  <si>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</si>
  <si>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</si>
  <si>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</si>
  <si>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</si>
  <si>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</si>
  <si>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</si>
  <si>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</si>
  <si>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</si>
  <si>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</si>
  <si>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</si>
  <si>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</si>
  <si>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</si>
  <si>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</si>
  <si>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</si>
  <si>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</si>
  <si>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</si>
  <si>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</si>
  <si>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</si>
  <si>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</si>
  <si>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</si>
  <si>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</si>
  <si>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</si>
  <si>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</si>
  <si>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</si>
  <si>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</si>
  <si>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</si>
  <si>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</si>
  <si>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</si>
  <si>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</si>
  <si>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</si>
  <si>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</si>
  <si>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</si>
  <si>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</si>
  <si>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</si>
  <si>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</si>
  <si>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</si>
  <si>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</si>
  <si>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</si>
  <si>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</si>
  <si>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</si>
  <si>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</si>
  <si>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</si>
  <si>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</si>
  <si>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</si>
  <si>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</si>
  <si>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</si>
  <si>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</si>
  <si>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</si>
  <si>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</si>
  <si>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</si>
  <si>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</si>
  <si>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</si>
  <si>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</si>
  <si>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</si>
  <si>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</si>
  <si>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</si>
  <si>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</si>
  <si>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</si>
  <si>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</si>
  <si>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</si>
  <si>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</si>
  <si>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</si>
  <si>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</si>
  <si>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</si>
  <si>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</si>
  <si>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</si>
  <si>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</si>
  <si>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</si>
  <si>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</si>
  <si>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</si>
  <si>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</si>
  <si>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</si>
  <si>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</si>
  <si>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</si>
  <si>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</si>
  <si>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</si>
  <si>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</si>
  <si>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</si>
  <si>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</si>
  <si>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</si>
  <si>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</si>
  <si>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</si>
  <si>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</si>
  <si>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</si>
  <si>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</si>
  <si>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</si>
  <si>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</si>
  <si>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</si>
  <si>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</si>
  <si>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</si>
  <si>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</si>
  <si>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</si>
  <si>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</si>
  <si>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</si>
  <si>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</si>
  <si>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</si>
  <si>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</si>
  <si>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</si>
  <si>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</si>
  <si>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</si>
  <si>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</si>
  <si>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</si>
  <si>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</si>
  <si>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</si>
  <si>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</si>
  <si>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</si>
  <si>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</si>
  <si>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</si>
  <si>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</si>
  <si>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</si>
  <si>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</si>
  <si>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</si>
  <si>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</si>
  <si>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</si>
  <si>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</si>
  <si>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</si>
  <si>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</si>
  <si>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</si>
  <si>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</si>
  <si>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</si>
  <si>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</si>
  <si>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</si>
  <si>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</si>
  <si>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</si>
  <si>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</si>
  <si>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</si>
  <si>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</si>
  <si>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</si>
  <si>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</si>
  <si>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</si>
  <si>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</si>
  <si>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</si>
  <si>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</si>
  <si>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</si>
  <si>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</si>
  <si>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</si>
  <si>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</si>
  <si>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</si>
  <si>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</si>
  <si>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</si>
  <si>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</si>
  <si>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</si>
  <si>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</si>
  <si>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</si>
  <si>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</si>
  <si>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</si>
  <si>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</si>
  <si>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</si>
  <si>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</si>
  <si>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</si>
  <si>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</si>
  <si>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</si>
  <si>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</si>
  <si>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</si>
  <si>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</si>
  <si>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</si>
  <si>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</si>
  <si>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</si>
  <si>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</si>
  <si>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</si>
  <si>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</si>
  <si>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</si>
  <si>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</si>
  <si>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</si>
  <si>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</si>
  <si>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</si>
  <si>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</si>
  <si>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</si>
  <si>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</si>
  <si>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</si>
  <si>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</si>
  <si>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</si>
  <si>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</si>
  <si>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</si>
  <si>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</si>
  <si>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</si>
  <si>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</si>
  <si>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</si>
  <si>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</si>
  <si>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</si>
  <si>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</si>
  <si>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</si>
  <si>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</si>
  <si>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</si>
  <si>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</si>
  <si>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</si>
  <si>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</si>
  <si>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</si>
  <si>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</si>
  <si>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</si>
  <si>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</si>
  <si>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</si>
  <si>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</si>
  <si>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</si>
  <si>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</si>
  <si>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</si>
  <si>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</si>
  <si>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</si>
  <si>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</si>
  <si>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</si>
  <si>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</si>
  <si>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</si>
  <si>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</si>
  <si>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</si>
  <si>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</si>
  <si>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</si>
  <si>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</si>
  <si>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</si>
  <si>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</si>
  <si>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</si>
  <si>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</si>
  <si>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</si>
  <si>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</si>
  <si>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</si>
  <si>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</si>
  <si>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</si>
  <si>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</si>
  <si>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</si>
  <si>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</si>
  <si>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</si>
  <si>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</si>
  <si>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</si>
  <si>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</si>
  <si>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</si>
  <si>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</si>
  <si>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</si>
  <si>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</si>
  <si>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</si>
  <si>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</si>
  <si>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</si>
  <si>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</si>
  <si>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</si>
  <si>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</si>
  <si>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</si>
  <si>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</si>
  <si>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</si>
  <si>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</si>
  <si>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</si>
  <si>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</si>
  <si>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</si>
  <si>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</si>
  <si>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</si>
  <si>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</si>
  <si>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</si>
  <si>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</si>
  <si>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</si>
  <si>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</si>
  <si>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</si>
  <si>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</si>
  <si>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</si>
  <si>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</si>
  <si>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</si>
  <si>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</si>
  <si>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</si>
  <si>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</si>
  <si>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</si>
  <si>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</si>
  <si>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</si>
  <si>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</si>
  <si>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</si>
  <si>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</si>
  <si>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</si>
  <si>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</si>
  <si>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</si>
  <si>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</si>
  <si>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</si>
  <si>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</si>
  <si>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</si>
  <si>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</si>
  <si>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</si>
  <si>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</si>
  <si>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</si>
  <si>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</si>
  <si>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</si>
  <si>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</si>
  <si>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</si>
  <si>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</si>
  <si>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</si>
  <si>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</si>
  <si>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</si>
  <si>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</si>
  <si>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</si>
  <si>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</si>
  <si>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</si>
  <si>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</si>
  <si>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</si>
  <si>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</si>
  <si>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</si>
  <si>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</si>
  <si>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</si>
  <si>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</si>
  <si>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</si>
  <si>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</si>
  <si>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</si>
  <si>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</si>
  <si>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</si>
  <si>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</si>
  <si>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</si>
  <si>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</si>
  <si>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</si>
  <si>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마그네슘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</si>
  <si>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</si>
  <si>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</si>
  <si>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</si>
  <si>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</si>
  <si>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</si>
  <si>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</si>
  <si>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</si>
  <si>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</si>
  <si>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</si>
  <si>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</si>
  <si>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</si>
  <si>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</si>
  <si>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</si>
  <si>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미량 무기질</t>
    <phoneticPr fontId="1" type="noConversion"/>
  </si>
  <si>
    <t>구리</t>
    <phoneticPr fontId="1" type="noConversion"/>
  </si>
  <si>
    <t>구리(ug/일)</t>
    <phoneticPr fontId="1" type="noConversion"/>
  </si>
  <si>
    <t>몰리브덴(ug/일)</t>
    <phoneticPr fontId="1" type="noConversion"/>
  </si>
  <si>
    <t>H2300047</t>
  </si>
  <si>
    <t>류경범</t>
  </si>
  <si>
    <t>(설문지 : FFQ 95문항 설문지, 사용자 : 류경범, ID : H2300047)</t>
  </si>
  <si>
    <t>2023년 03월 28일 14:08:39</t>
  </si>
  <si>
    <t>탄수화물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</si>
</sst>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49.139983999999998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810464"/>
        <c:axId val="391503128"/>
      </c:barChart>
      <c:catAx>
        <c:axId val="5508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503128"/>
        <c:crosses val="autoZero"/>
        <c:auto val="1"/>
        <c:lblAlgn val="ctr"/>
        <c:lblOffset val="100"/>
        <c:noMultiLvlLbl val="0"/>
      </c:catAx>
      <c:valAx>
        <c:axId val="39150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8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1.1506666999999999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0960"/>
        <c:axId val="569285272"/>
      </c:barChart>
      <c:catAx>
        <c:axId val="5692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5272"/>
        <c:crosses val="autoZero"/>
        <c:auto val="1"/>
        <c:lblAlgn val="ctr"/>
        <c:lblOffset val="100"/>
        <c:noMultiLvlLbl val="0"/>
      </c:catAx>
      <c:valAx>
        <c:axId val="56928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3.0595776000000002E-2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9392"/>
        <c:axId val="569284488"/>
      </c:barChart>
      <c:catAx>
        <c:axId val="56927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4488"/>
        <c:crosses val="autoZero"/>
        <c:auto val="1"/>
        <c:lblAlgn val="ctr"/>
        <c:lblOffset val="100"/>
        <c:noMultiLvlLbl val="0"/>
      </c:catAx>
      <c:valAx>
        <c:axId val="56928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694.48710000000005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6056"/>
        <c:axId val="569285664"/>
      </c:barChart>
      <c:catAx>
        <c:axId val="56928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5664"/>
        <c:crosses val="autoZero"/>
        <c:auto val="1"/>
        <c:lblAlgn val="ctr"/>
        <c:lblOffset val="100"/>
        <c:noMultiLvlLbl val="0"/>
      </c:catAx>
      <c:valAx>
        <c:axId val="56928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1470.9086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8608"/>
        <c:axId val="569281352"/>
      </c:barChart>
      <c:catAx>
        <c:axId val="56927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1352"/>
        <c:crosses val="autoZero"/>
        <c:auto val="1"/>
        <c:lblAlgn val="ctr"/>
        <c:lblOffset val="100"/>
        <c:noMultiLvlLbl val="0"/>
      </c:catAx>
      <c:valAx>
        <c:axId val="569281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23.226004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9784"/>
        <c:axId val="569284880"/>
      </c:barChart>
      <c:catAx>
        <c:axId val="5692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4880"/>
        <c:crosses val="autoZero"/>
        <c:auto val="1"/>
        <c:lblAlgn val="ctr"/>
        <c:lblOffset val="100"/>
        <c:noMultiLvlLbl val="0"/>
      </c:catAx>
      <c:valAx>
        <c:axId val="56928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50.044455999999997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0176"/>
        <c:axId val="569283312"/>
      </c:barChart>
      <c:catAx>
        <c:axId val="5692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3312"/>
        <c:crosses val="autoZero"/>
        <c:auto val="1"/>
        <c:lblAlgn val="ctr"/>
        <c:lblOffset val="100"/>
        <c:noMultiLvlLbl val="0"/>
      </c:catAx>
      <c:valAx>
        <c:axId val="56928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7.1642510000000001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60352"/>
        <c:axId val="557060744"/>
      </c:barChart>
      <c:catAx>
        <c:axId val="55706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60744"/>
        <c:crosses val="autoZero"/>
        <c:auto val="1"/>
        <c:lblAlgn val="ctr"/>
        <c:lblOffset val="100"/>
        <c:noMultiLvlLbl val="0"/>
      </c:catAx>
      <c:valAx>
        <c:axId val="55706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304.59787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6432"/>
        <c:axId val="557061136"/>
      </c:barChart>
      <c:catAx>
        <c:axId val="55705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61136"/>
        <c:crosses val="autoZero"/>
        <c:auto val="1"/>
        <c:lblAlgn val="ctr"/>
        <c:lblOffset val="100"/>
        <c:noMultiLvlLbl val="0"/>
      </c:catAx>
      <c:valAx>
        <c:axId val="557061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6.429611E-3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5648"/>
        <c:axId val="557054080"/>
      </c:barChart>
      <c:catAx>
        <c:axId val="55705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4080"/>
        <c:crosses val="autoZero"/>
        <c:auto val="1"/>
        <c:lblAlgn val="ctr"/>
        <c:lblOffset val="100"/>
        <c:noMultiLvlLbl val="0"/>
      </c:catAx>
      <c:valAx>
        <c:axId val="55705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1.7587854000000001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6824"/>
        <c:axId val="557059568"/>
      </c:barChart>
      <c:catAx>
        <c:axId val="5570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9568"/>
        <c:crosses val="autoZero"/>
        <c:auto val="1"/>
        <c:lblAlgn val="ctr"/>
        <c:lblOffset val="100"/>
        <c:noMultiLvlLbl val="0"/>
      </c:catAx>
      <c:valAx>
        <c:axId val="55705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10.203094500000001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505480"/>
        <c:axId val="391506264"/>
      </c:barChart>
      <c:catAx>
        <c:axId val="39150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506264"/>
        <c:crosses val="autoZero"/>
        <c:auto val="1"/>
        <c:lblAlgn val="ctr"/>
        <c:lblOffset val="100"/>
        <c:noMultiLvlLbl val="0"/>
      </c:catAx>
      <c:valAx>
        <c:axId val="39150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5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88.964020000000005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4864"/>
        <c:axId val="557057216"/>
      </c:barChart>
      <c:catAx>
        <c:axId val="55705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7216"/>
        <c:crosses val="autoZero"/>
        <c:auto val="1"/>
        <c:lblAlgn val="ctr"/>
        <c:lblOffset val="100"/>
        <c:noMultiLvlLbl val="0"/>
      </c:catAx>
      <c:valAx>
        <c:axId val="55705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59.475135999999999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4472"/>
        <c:axId val="557055256"/>
      </c:barChart>
      <c:catAx>
        <c:axId val="55705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5256"/>
        <c:crosses val="autoZero"/>
        <c:auto val="1"/>
        <c:lblAlgn val="ctr"/>
        <c:lblOffset val="100"/>
        <c:noMultiLvlLbl val="0"/>
      </c:catAx>
      <c:valAx>
        <c:axId val="55705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2.3860000000000001</c:v>
                </c:pt>
                <c:pt idx="1">
                  <c:v>9.8339999999999996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059176"/>
        <c:axId val="557059960"/>
      </c:barChart>
      <c:catAx>
        <c:axId val="55705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9960"/>
        <c:crosses val="autoZero"/>
        <c:auto val="1"/>
        <c:lblAlgn val="ctr"/>
        <c:lblOffset val="100"/>
        <c:noMultiLvlLbl val="0"/>
      </c:catAx>
      <c:valAx>
        <c:axId val="55705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7.0140750000000001</c:v>
                </c:pt>
                <c:pt idx="1">
                  <c:v>8.4420780000000004</c:v>
                </c:pt>
                <c:pt idx="2">
                  <c:v>6.8011727000000004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211.1695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0624"/>
        <c:axId val="556941016"/>
      </c:barChart>
      <c:catAx>
        <c:axId val="5569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1016"/>
        <c:crosses val="autoZero"/>
        <c:auto val="1"/>
        <c:lblAlgn val="ctr"/>
        <c:lblOffset val="100"/>
        <c:noMultiLvlLbl val="0"/>
      </c:catAx>
      <c:valAx>
        <c:axId val="55694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7.4753385000000003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6896"/>
        <c:axId val="556941408"/>
      </c:barChart>
      <c:catAx>
        <c:axId val="55694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1408"/>
        <c:crosses val="autoZero"/>
        <c:auto val="1"/>
        <c:lblAlgn val="ctr"/>
        <c:lblOffset val="100"/>
        <c:noMultiLvlLbl val="0"/>
      </c:catAx>
      <c:valAx>
        <c:axId val="55694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69.564999999999998</c:v>
                </c:pt>
                <c:pt idx="1">
                  <c:v>10.794</c:v>
                </c:pt>
                <c:pt idx="2">
                  <c:v>19.640999999999998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946112"/>
        <c:axId val="556942192"/>
      </c:barChart>
      <c:catAx>
        <c:axId val="5569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2192"/>
        <c:crosses val="autoZero"/>
        <c:auto val="1"/>
        <c:lblAlgn val="ctr"/>
        <c:lblOffset val="100"/>
        <c:noMultiLvlLbl val="0"/>
      </c:catAx>
      <c:valAx>
        <c:axId val="55694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1795.4418000000001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2976"/>
        <c:axId val="556946504"/>
      </c:barChart>
      <c:catAx>
        <c:axId val="55694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6504"/>
        <c:crosses val="autoZero"/>
        <c:auto val="1"/>
        <c:lblAlgn val="ctr"/>
        <c:lblOffset val="100"/>
        <c:noMultiLvlLbl val="0"/>
      </c:catAx>
      <c:valAx>
        <c:axId val="55694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26.897993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7288"/>
        <c:axId val="556943368"/>
      </c:barChart>
      <c:catAx>
        <c:axId val="5569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3368"/>
        <c:crosses val="autoZero"/>
        <c:auto val="1"/>
        <c:lblAlgn val="ctr"/>
        <c:lblOffset val="100"/>
        <c:noMultiLvlLbl val="0"/>
      </c:catAx>
      <c:valAx>
        <c:axId val="55694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202.11989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4544"/>
        <c:axId val="556944936"/>
      </c:barChart>
      <c:catAx>
        <c:axId val="5569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4936"/>
        <c:crosses val="autoZero"/>
        <c:auto val="1"/>
        <c:lblAlgn val="ctr"/>
        <c:lblOffset val="100"/>
        <c:noMultiLvlLbl val="0"/>
      </c:catAx>
      <c:valAx>
        <c:axId val="55694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2.023609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60472"/>
        <c:axId val="566056944"/>
      </c:barChart>
      <c:catAx>
        <c:axId val="56606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6944"/>
        <c:crosses val="autoZero"/>
        <c:auto val="1"/>
        <c:lblAlgn val="ctr"/>
        <c:lblOffset val="100"/>
        <c:noMultiLvlLbl val="0"/>
      </c:catAx>
      <c:valAx>
        <c:axId val="56605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2824.6453000000001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2272"/>
        <c:axId val="558229136"/>
      </c:barChart>
      <c:catAx>
        <c:axId val="55823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29136"/>
        <c:crosses val="autoZero"/>
        <c:auto val="1"/>
        <c:lblAlgn val="ctr"/>
        <c:lblOffset val="100"/>
        <c:noMultiLvlLbl val="0"/>
      </c:catAx>
      <c:valAx>
        <c:axId val="55822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8.8995770000000007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1880"/>
        <c:axId val="558229920"/>
      </c:barChart>
      <c:catAx>
        <c:axId val="55823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29920"/>
        <c:crosses val="autoZero"/>
        <c:auto val="1"/>
        <c:lblAlgn val="ctr"/>
        <c:lblOffset val="100"/>
        <c:noMultiLvlLbl val="0"/>
      </c:catAx>
      <c:valAx>
        <c:axId val="55822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0.99593560000000003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0312"/>
        <c:axId val="558233448"/>
      </c:barChart>
      <c:catAx>
        <c:axId val="55823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3448"/>
        <c:crosses val="autoZero"/>
        <c:auto val="1"/>
        <c:lblAlgn val="ctr"/>
        <c:lblOffset val="100"/>
        <c:noMultiLvlLbl val="0"/>
      </c:catAx>
      <c:valAx>
        <c:axId val="55823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62.033200000000001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6160"/>
        <c:axId val="566060864"/>
      </c:barChart>
      <c:catAx>
        <c:axId val="56605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60864"/>
        <c:crosses val="autoZero"/>
        <c:auto val="1"/>
        <c:lblAlgn val="ctr"/>
        <c:lblOffset val="100"/>
        <c:noMultiLvlLbl val="0"/>
      </c:catAx>
      <c:valAx>
        <c:axId val="56606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0.79508140000000005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8120"/>
        <c:axId val="566058904"/>
      </c:barChart>
      <c:catAx>
        <c:axId val="56605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8904"/>
        <c:crosses val="autoZero"/>
        <c:auto val="1"/>
        <c:lblAlgn val="ctr"/>
        <c:lblOffset val="100"/>
        <c:noMultiLvlLbl val="0"/>
      </c:catAx>
      <c:valAx>
        <c:axId val="56605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9.5477659999999993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9688"/>
        <c:axId val="566057336"/>
      </c:barChart>
      <c:catAx>
        <c:axId val="56605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7336"/>
        <c:crosses val="autoZero"/>
        <c:auto val="1"/>
        <c:lblAlgn val="ctr"/>
        <c:lblOffset val="100"/>
        <c:noMultiLvlLbl val="0"/>
      </c:catAx>
      <c:valAx>
        <c:axId val="56605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0.99593560000000003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8512"/>
        <c:axId val="566059296"/>
      </c:barChart>
      <c:catAx>
        <c:axId val="56605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9296"/>
        <c:crosses val="autoZero"/>
        <c:auto val="1"/>
        <c:lblAlgn val="ctr"/>
        <c:lblOffset val="100"/>
        <c:noMultiLvlLbl val="0"/>
      </c:catAx>
      <c:valAx>
        <c:axId val="5660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216.98363000000001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4984"/>
        <c:axId val="566060080"/>
      </c:barChart>
      <c:catAx>
        <c:axId val="5660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60080"/>
        <c:crosses val="autoZero"/>
        <c:auto val="1"/>
        <c:lblAlgn val="ctr"/>
        <c:lblOffset val="100"/>
        <c:noMultiLvlLbl val="0"/>
      </c:catAx>
      <c:valAx>
        <c:axId val="56606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7.2051959999999999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62432"/>
        <c:axId val="569283704"/>
      </c:barChart>
      <c:catAx>
        <c:axId val="5660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3704"/>
        <c:crosses val="autoZero"/>
        <c:auto val="1"/>
        <c:lblAlgn val="ctr"/>
        <c:lblOffset val="100"/>
        <c:noMultiLvlLbl val="0"/>
      </c:catAx>
      <c:valAx>
        <c:axId val="56928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류경범, ID : H2300047)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28일 14:08:39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1795.4418000000001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49.139983999999998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10.203094500000001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69.564999999999998</v>
      </c>
      <c r="G8" s="59">
        <f>'DRIs DATA 입력'!G8</f>
        <v>10.794</v>
      </c>
      <c r="H8" s="59">
        <f>'DRIs DATA 입력'!H8</f>
        <v>19.640999999999998</v>
      </c>
      <c r="I8" s="46"/>
      <c r="J8" s="59" t="s">
        <v>215</v>
      </c>
      <c r="K8" s="59">
        <f>'DRIs DATA 입력'!K8</f>
        <v>2.3860000000000001</v>
      </c>
      <c r="L8" s="59">
        <f>'DRIs DATA 입력'!L8</f>
        <v>9.8339999999999996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211.1695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7.4753385000000003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2.023609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62.033200000000001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26.897993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1.1556199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0.79508140000000005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9.5477659999999993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0.99593560000000003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216.98363000000001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7.2051959999999999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1.1506666999999999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3.0595776000000002E-2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202.11989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694.48710000000005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2824.6453000000001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1470.9086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23.226004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50.044455999999997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8.8995770000000007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7.1642510000000001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304.59787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6.429611E-3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1.7587854000000001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88.964020000000005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59.475135999999999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335</v>
      </c>
      <c r="G1" s="62" t="s">
        <v>303</v>
      </c>
      <c r="H1" s="61" t="s">
        <v>336</v>
      </c>
    </row>
    <row r="3" spans="1:27" x14ac:dyDescent="0.3">
      <c r="A3" s="71" t="s">
        <v>318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296</v>
      </c>
      <c r="F4" s="67"/>
      <c r="G4" s="67"/>
      <c r="H4" s="68"/>
      <c r="J4" s="66" t="s">
        <v>320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304</v>
      </c>
      <c r="C5" s="65" t="s">
        <v>306</v>
      </c>
      <c r="E5" s="65"/>
      <c r="F5" s="65" t="s">
        <v>337</v>
      </c>
      <c r="G5" s="65" t="s">
        <v>282</v>
      </c>
      <c r="H5" s="65" t="s">
        <v>45</v>
      </c>
      <c r="J5" s="65"/>
      <c r="K5" s="65" t="s">
        <v>297</v>
      </c>
      <c r="L5" s="65" t="s">
        <v>321</v>
      </c>
      <c r="N5" s="65"/>
      <c r="O5" s="65" t="s">
        <v>305</v>
      </c>
      <c r="P5" s="65" t="s">
        <v>277</v>
      </c>
      <c r="Q5" s="65" t="s">
        <v>281</v>
      </c>
      <c r="R5" s="65" t="s">
        <v>289</v>
      </c>
      <c r="S5" s="65" t="s">
        <v>306</v>
      </c>
      <c r="U5" s="65"/>
      <c r="V5" s="65" t="s">
        <v>305</v>
      </c>
      <c r="W5" s="65" t="s">
        <v>277</v>
      </c>
      <c r="X5" s="65" t="s">
        <v>281</v>
      </c>
      <c r="Y5" s="65" t="s">
        <v>289</v>
      </c>
      <c r="Z5" s="65" t="s">
        <v>306</v>
      </c>
    </row>
    <row r="6" spans="1:27" x14ac:dyDescent="0.3">
      <c r="A6" s="65" t="s">
        <v>319</v>
      </c>
      <c r="B6" s="65">
        <v>2400</v>
      </c>
      <c r="C6" s="65">
        <v>1795.4418000000001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49.139983999999998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10.203094500000001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290</v>
      </c>
      <c r="F8" s="65">
        <v>69.564999999999998</v>
      </c>
      <c r="G8" s="65">
        <v>10.794</v>
      </c>
      <c r="H8" s="65">
        <v>19.640999999999998</v>
      </c>
      <c r="J8" s="65" t="s">
        <v>290</v>
      </c>
      <c r="K8" s="65">
        <v>2.3860000000000001</v>
      </c>
      <c r="L8" s="65">
        <v>9.8339999999999996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324</v>
      </c>
      <c r="P14" s="69"/>
      <c r="Q14" s="69"/>
      <c r="R14" s="69"/>
      <c r="S14" s="69"/>
      <c r="T14" s="69"/>
      <c r="V14" s="69" t="s">
        <v>292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305</v>
      </c>
      <c r="C15" s="65" t="s">
        <v>277</v>
      </c>
      <c r="D15" s="65" t="s">
        <v>281</v>
      </c>
      <c r="E15" s="65" t="s">
        <v>289</v>
      </c>
      <c r="F15" s="65" t="s">
        <v>306</v>
      </c>
      <c r="H15" s="65"/>
      <c r="I15" s="65" t="s">
        <v>305</v>
      </c>
      <c r="J15" s="65" t="s">
        <v>277</v>
      </c>
      <c r="K15" s="65" t="s">
        <v>281</v>
      </c>
      <c r="L15" s="65" t="s">
        <v>289</v>
      </c>
      <c r="M15" s="65" t="s">
        <v>306</v>
      </c>
      <c r="O15" s="65"/>
      <c r="P15" s="65" t="s">
        <v>305</v>
      </c>
      <c r="Q15" s="65" t="s">
        <v>277</v>
      </c>
      <c r="R15" s="65" t="s">
        <v>281</v>
      </c>
      <c r="S15" s="65" t="s">
        <v>289</v>
      </c>
      <c r="T15" s="65" t="s">
        <v>306</v>
      </c>
      <c r="V15" s="65"/>
      <c r="W15" s="65" t="s">
        <v>305</v>
      </c>
      <c r="X15" s="65" t="s">
        <v>277</v>
      </c>
      <c r="Y15" s="65" t="s">
        <v>281</v>
      </c>
      <c r="Z15" s="65" t="s">
        <v>289</v>
      </c>
      <c r="AA15" s="65" t="s">
        <v>306</v>
      </c>
    </row>
    <row r="16" spans="1:27" x14ac:dyDescent="0.3">
      <c r="A16" s="65" t="s">
        <v>293</v>
      </c>
      <c r="B16" s="65">
        <v>550</v>
      </c>
      <c r="C16" s="65">
        <v>750</v>
      </c>
      <c r="D16" s="65">
        <v>0</v>
      </c>
      <c r="E16" s="65">
        <v>3000</v>
      </c>
      <c r="F16" s="65">
        <v>211.1695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7.4753385000000003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2.023609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62.033200000000001</v>
      </c>
    </row>
    <row r="23" spans="1:62" x14ac:dyDescent="0.3">
      <c r="A23" s="70" t="s">
        <v>294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298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308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305</v>
      </c>
      <c r="C25" s="65" t="s">
        <v>277</v>
      </c>
      <c r="D25" s="65" t="s">
        <v>281</v>
      </c>
      <c r="E25" s="65" t="s">
        <v>289</v>
      </c>
      <c r="F25" s="65" t="s">
        <v>306</v>
      </c>
      <c r="H25" s="65"/>
      <c r="I25" s="65" t="s">
        <v>305</v>
      </c>
      <c r="J25" s="65" t="s">
        <v>277</v>
      </c>
      <c r="K25" s="65" t="s">
        <v>281</v>
      </c>
      <c r="L25" s="65" t="s">
        <v>289</v>
      </c>
      <c r="M25" s="65" t="s">
        <v>306</v>
      </c>
      <c r="O25" s="65"/>
      <c r="P25" s="65" t="s">
        <v>305</v>
      </c>
      <c r="Q25" s="65" t="s">
        <v>277</v>
      </c>
      <c r="R25" s="65" t="s">
        <v>281</v>
      </c>
      <c r="S25" s="65" t="s">
        <v>289</v>
      </c>
      <c r="T25" s="65" t="s">
        <v>306</v>
      </c>
      <c r="V25" s="65"/>
      <c r="W25" s="65" t="s">
        <v>305</v>
      </c>
      <c r="X25" s="65" t="s">
        <v>277</v>
      </c>
      <c r="Y25" s="65" t="s">
        <v>281</v>
      </c>
      <c r="Z25" s="65" t="s">
        <v>289</v>
      </c>
      <c r="AA25" s="65" t="s">
        <v>306</v>
      </c>
      <c r="AC25" s="65"/>
      <c r="AD25" s="65" t="s">
        <v>305</v>
      </c>
      <c r="AE25" s="65" t="s">
        <v>277</v>
      </c>
      <c r="AF25" s="65" t="s">
        <v>281</v>
      </c>
      <c r="AG25" s="65" t="s">
        <v>289</v>
      </c>
      <c r="AH25" s="65" t="s">
        <v>306</v>
      </c>
      <c r="AJ25" s="65"/>
      <c r="AK25" s="65" t="s">
        <v>305</v>
      </c>
      <c r="AL25" s="65" t="s">
        <v>277</v>
      </c>
      <c r="AM25" s="65" t="s">
        <v>281</v>
      </c>
      <c r="AN25" s="65" t="s">
        <v>289</v>
      </c>
      <c r="AO25" s="65" t="s">
        <v>306</v>
      </c>
      <c r="AQ25" s="65"/>
      <c r="AR25" s="65" t="s">
        <v>305</v>
      </c>
      <c r="AS25" s="65" t="s">
        <v>277</v>
      </c>
      <c r="AT25" s="65" t="s">
        <v>281</v>
      </c>
      <c r="AU25" s="65" t="s">
        <v>289</v>
      </c>
      <c r="AV25" s="65" t="s">
        <v>306</v>
      </c>
      <c r="AX25" s="65"/>
      <c r="AY25" s="65" t="s">
        <v>305</v>
      </c>
      <c r="AZ25" s="65" t="s">
        <v>277</v>
      </c>
      <c r="BA25" s="65" t="s">
        <v>281</v>
      </c>
      <c r="BB25" s="65" t="s">
        <v>289</v>
      </c>
      <c r="BC25" s="65" t="s">
        <v>306</v>
      </c>
      <c r="BE25" s="65"/>
      <c r="BF25" s="65" t="s">
        <v>305</v>
      </c>
      <c r="BG25" s="65" t="s">
        <v>277</v>
      </c>
      <c r="BH25" s="65" t="s">
        <v>281</v>
      </c>
      <c r="BI25" s="65" t="s">
        <v>289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26.897993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1.1556199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0.79508140000000005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9.5477659999999993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0.99593560000000003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216.98363000000001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7.2051959999999999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1.1506666999999999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3.0595776000000002E-2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305</v>
      </c>
      <c r="C35" s="65" t="s">
        <v>277</v>
      </c>
      <c r="D35" s="65" t="s">
        <v>281</v>
      </c>
      <c r="E35" s="65" t="s">
        <v>289</v>
      </c>
      <c r="F35" s="65" t="s">
        <v>306</v>
      </c>
      <c r="H35" s="65"/>
      <c r="I35" s="65" t="s">
        <v>305</v>
      </c>
      <c r="J35" s="65" t="s">
        <v>277</v>
      </c>
      <c r="K35" s="65" t="s">
        <v>281</v>
      </c>
      <c r="L35" s="65" t="s">
        <v>289</v>
      </c>
      <c r="M35" s="65" t="s">
        <v>306</v>
      </c>
      <c r="O35" s="65"/>
      <c r="P35" s="65" t="s">
        <v>305</v>
      </c>
      <c r="Q35" s="65" t="s">
        <v>277</v>
      </c>
      <c r="R35" s="65" t="s">
        <v>281</v>
      </c>
      <c r="S35" s="65" t="s">
        <v>289</v>
      </c>
      <c r="T35" s="65" t="s">
        <v>306</v>
      </c>
      <c r="V35" s="65"/>
      <c r="W35" s="65" t="s">
        <v>305</v>
      </c>
      <c r="X35" s="65" t="s">
        <v>277</v>
      </c>
      <c r="Y35" s="65" t="s">
        <v>281</v>
      </c>
      <c r="Z35" s="65" t="s">
        <v>289</v>
      </c>
      <c r="AA35" s="65" t="s">
        <v>306</v>
      </c>
      <c r="AC35" s="65"/>
      <c r="AD35" s="65" t="s">
        <v>305</v>
      </c>
      <c r="AE35" s="65" t="s">
        <v>277</v>
      </c>
      <c r="AF35" s="65" t="s">
        <v>281</v>
      </c>
      <c r="AG35" s="65" t="s">
        <v>289</v>
      </c>
      <c r="AH35" s="65" t="s">
        <v>306</v>
      </c>
      <c r="AJ35" s="65"/>
      <c r="AK35" s="65" t="s">
        <v>305</v>
      </c>
      <c r="AL35" s="65" t="s">
        <v>277</v>
      </c>
      <c r="AM35" s="65" t="s">
        <v>281</v>
      </c>
      <c r="AN35" s="65" t="s">
        <v>289</v>
      </c>
      <c r="AO35" s="65" t="s">
        <v>306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202.11989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694.48710000000005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2824.6453000000001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1470.9086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23.226004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50.044455999999997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302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311</v>
      </c>
      <c r="AD44" s="69"/>
      <c r="AE44" s="69"/>
      <c r="AF44" s="69"/>
      <c r="AG44" s="69"/>
      <c r="AH44" s="69"/>
      <c r="AJ44" s="69" t="s">
        <v>316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295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305</v>
      </c>
      <c r="C45" s="65" t="s">
        <v>277</v>
      </c>
      <c r="D45" s="65" t="s">
        <v>281</v>
      </c>
      <c r="E45" s="65" t="s">
        <v>289</v>
      </c>
      <c r="F45" s="65" t="s">
        <v>306</v>
      </c>
      <c r="H45" s="65"/>
      <c r="I45" s="65" t="s">
        <v>305</v>
      </c>
      <c r="J45" s="65" t="s">
        <v>277</v>
      </c>
      <c r="K45" s="65" t="s">
        <v>281</v>
      </c>
      <c r="L45" s="65" t="s">
        <v>289</v>
      </c>
      <c r="M45" s="65" t="s">
        <v>306</v>
      </c>
      <c r="O45" s="65"/>
      <c r="P45" s="65" t="s">
        <v>305</v>
      </c>
      <c r="Q45" s="65" t="s">
        <v>277</v>
      </c>
      <c r="R45" s="65" t="s">
        <v>281</v>
      </c>
      <c r="S45" s="65" t="s">
        <v>289</v>
      </c>
      <c r="T45" s="65" t="s">
        <v>306</v>
      </c>
      <c r="V45" s="65"/>
      <c r="W45" s="65" t="s">
        <v>305</v>
      </c>
      <c r="X45" s="65" t="s">
        <v>277</v>
      </c>
      <c r="Y45" s="65" t="s">
        <v>281</v>
      </c>
      <c r="Z45" s="65" t="s">
        <v>289</v>
      </c>
      <c r="AA45" s="65" t="s">
        <v>306</v>
      </c>
      <c r="AC45" s="65"/>
      <c r="AD45" s="65" t="s">
        <v>305</v>
      </c>
      <c r="AE45" s="65" t="s">
        <v>277</v>
      </c>
      <c r="AF45" s="65" t="s">
        <v>281</v>
      </c>
      <c r="AG45" s="65" t="s">
        <v>289</v>
      </c>
      <c r="AH45" s="65" t="s">
        <v>306</v>
      </c>
      <c r="AJ45" s="65"/>
      <c r="AK45" s="65" t="s">
        <v>305</v>
      </c>
      <c r="AL45" s="65" t="s">
        <v>277</v>
      </c>
      <c r="AM45" s="65" t="s">
        <v>281</v>
      </c>
      <c r="AN45" s="65" t="s">
        <v>289</v>
      </c>
      <c r="AO45" s="65" t="s">
        <v>306</v>
      </c>
      <c r="AQ45" s="65"/>
      <c r="AR45" s="65" t="s">
        <v>305</v>
      </c>
      <c r="AS45" s="65" t="s">
        <v>277</v>
      </c>
      <c r="AT45" s="65" t="s">
        <v>281</v>
      </c>
      <c r="AU45" s="65" t="s">
        <v>289</v>
      </c>
      <c r="AV45" s="65" t="s">
        <v>306</v>
      </c>
      <c r="AX45" s="65"/>
      <c r="AY45" s="65" t="s">
        <v>305</v>
      </c>
      <c r="AZ45" s="65" t="s">
        <v>277</v>
      </c>
      <c r="BA45" s="65" t="s">
        <v>281</v>
      </c>
      <c r="BB45" s="65" t="s">
        <v>289</v>
      </c>
      <c r="BC45" s="65" t="s">
        <v>306</v>
      </c>
      <c r="BE45" s="65"/>
      <c r="BF45" s="65" t="s">
        <v>305</v>
      </c>
      <c r="BG45" s="65" t="s">
        <v>277</v>
      </c>
      <c r="BH45" s="65" t="s">
        <v>281</v>
      </c>
      <c r="BI45" s="65" t="s">
        <v>289</v>
      </c>
      <c r="BJ45" s="65" t="s">
        <v>306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8.8995770000000007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7.1642510000000001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304.59787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6.429611E-3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1.7587854000000001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88.964020000000005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59.475135999999999</v>
      </c>
      <c r="AX46" s="65" t="s">
        <v>332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317</v>
      </c>
      <c r="D2" s="61">
        <v>48</v>
      </c>
      <c r="E2" s="61">
        <v>1795.4418000000001</v>
      </c>
      <c r="F2" s="61">
        <v>174.04701</v>
      </c>
      <c r="G2" s="61">
        <v>27.006112999999999</v>
      </c>
      <c r="H2" s="61">
        <v>10.789588999999999</v>
      </c>
      <c r="I2" s="61">
        <v>16.216524</v>
      </c>
      <c r="J2" s="61">
        <v>49.139983999999998</v>
      </c>
      <c r="K2" s="61">
        <v>19.832611</v>
      </c>
      <c r="L2" s="61">
        <v>29.307372999999998</v>
      </c>
      <c r="M2" s="61">
        <v>10.203094500000001</v>
      </c>
      <c r="N2" s="61">
        <v>0.91269266999999998</v>
      </c>
      <c r="O2" s="61">
        <v>5.1626659999999998</v>
      </c>
      <c r="P2" s="61">
        <v>658.16629999999998</v>
      </c>
      <c r="Q2" s="61">
        <v>13.086508</v>
      </c>
      <c r="R2" s="61">
        <v>211.1695</v>
      </c>
      <c r="S2" s="61">
        <v>43.388396999999998</v>
      </c>
      <c r="T2" s="61">
        <v>2013.3732</v>
      </c>
      <c r="U2" s="61">
        <v>2.023609</v>
      </c>
      <c r="V2" s="61">
        <v>7.4753385000000003</v>
      </c>
      <c r="W2" s="61">
        <v>62.033200000000001</v>
      </c>
      <c r="X2" s="61">
        <v>26.897993</v>
      </c>
      <c r="Y2" s="61">
        <v>1.1556199</v>
      </c>
      <c r="Z2" s="61">
        <v>0.79508140000000005</v>
      </c>
      <c r="AA2" s="61">
        <v>9.5477659999999993</v>
      </c>
      <c r="AB2" s="61">
        <v>0.99593560000000003</v>
      </c>
      <c r="AC2" s="61">
        <v>216.98363000000001</v>
      </c>
      <c r="AD2" s="61">
        <v>7.2051959999999999</v>
      </c>
      <c r="AE2" s="61">
        <v>1.1506666999999999</v>
      </c>
      <c r="AF2" s="61">
        <v>3.0595776000000002E-2</v>
      </c>
      <c r="AG2" s="61">
        <v>202.11989</v>
      </c>
      <c r="AH2" s="61">
        <v>124.94315</v>
      </c>
      <c r="AI2" s="61">
        <v>77.176734999999994</v>
      </c>
      <c r="AJ2" s="61">
        <v>694.48710000000005</v>
      </c>
      <c r="AK2" s="61">
        <v>2824.6453000000001</v>
      </c>
      <c r="AL2" s="61">
        <v>23.226004</v>
      </c>
      <c r="AM2" s="61">
        <v>1470.9086</v>
      </c>
      <c r="AN2" s="61">
        <v>50.044455999999997</v>
      </c>
      <c r="AO2" s="61">
        <v>8.8995770000000007</v>
      </c>
      <c r="AP2" s="61">
        <v>4.7466397000000002</v>
      </c>
      <c r="AQ2" s="61">
        <v>4.1529369999999997</v>
      </c>
      <c r="AR2" s="61">
        <v>7.1642510000000001</v>
      </c>
      <c r="AS2" s="61">
        <v>304.59787</v>
      </c>
      <c r="AT2" s="61">
        <v>6.429611E-3</v>
      </c>
      <c r="AU2" s="61">
        <v>1.7587854000000001</v>
      </c>
      <c r="AV2" s="61">
        <v>88.964020000000005</v>
      </c>
      <c r="AW2" s="61">
        <v>59.475135999999999</v>
      </c>
      <c r="AX2" s="61">
        <v>5.4066755000000001E-2</v>
      </c>
      <c r="AY2" s="61">
        <v>1.1547163</v>
      </c>
      <c r="AZ2" s="61">
        <v>180.34384</v>
      </c>
      <c r="BA2" s="61">
        <v>22.261590999999999</v>
      </c>
      <c r="BB2" s="61">
        <v>7.0140750000000001</v>
      </c>
      <c r="BC2" s="61">
        <v>8.4420780000000004</v>
      </c>
      <c r="BD2" s="61">
        <v>6.8011727000000004</v>
      </c>
      <c r="BE2" s="61">
        <v>0.48535797000000003</v>
      </c>
      <c r="BF2" s="61">
        <v>2.7237290999999999</v>
      </c>
      <c r="BG2" s="61">
        <v>0</v>
      </c>
      <c r="BH2" s="61">
        <v>0</v>
      </c>
      <c r="BI2" s="61">
        <v>2.5090883999999999E-4</v>
      </c>
      <c r="BJ2" s="61">
        <v>1.859591E-2</v>
      </c>
      <c r="BK2" s="61">
        <v>0</v>
      </c>
      <c r="BL2" s="61">
        <v>6.0563265999999998E-2</v>
      </c>
      <c r="BM2" s="61">
        <v>0.94457935999999998</v>
      </c>
      <c r="BN2" s="61">
        <v>0.28508052</v>
      </c>
      <c r="BO2" s="61">
        <v>20.963826999999998</v>
      </c>
      <c r="BP2" s="61">
        <v>2.7412917999999999</v>
      </c>
      <c r="BQ2" s="61">
        <v>5.8730580000000003</v>
      </c>
      <c r="BR2" s="61">
        <v>23.831398</v>
      </c>
      <c r="BS2" s="61">
        <v>18.993770000000001</v>
      </c>
      <c r="BT2" s="61">
        <v>3.0135793999999998</v>
      </c>
      <c r="BU2" s="61">
        <v>8.6359009999999996E-3</v>
      </c>
      <c r="BV2" s="61">
        <v>1.7204339999999999E-2</v>
      </c>
      <c r="BW2" s="61">
        <v>0.18988738999999999</v>
      </c>
      <c r="BX2" s="61">
        <v>0.49482693999999999</v>
      </c>
      <c r="BY2" s="61">
        <v>6.6670460000000001E-2</v>
      </c>
      <c r="BZ2" s="61">
        <v>5.0482900000000004E-4</v>
      </c>
      <c r="CA2" s="61">
        <v>0.40412772000000002</v>
      </c>
      <c r="CB2" s="61">
        <v>6.9599943000000003E-3</v>
      </c>
      <c r="CC2" s="61">
        <v>0.15394089</v>
      </c>
      <c r="CD2" s="61">
        <v>0.74479335999999996</v>
      </c>
      <c r="CE2" s="61">
        <v>2.4402449E-2</v>
      </c>
      <c r="CF2" s="61">
        <v>8.5313849999999997E-2</v>
      </c>
      <c r="CG2" s="61">
        <v>6.2249995E-7</v>
      </c>
      <c r="CH2" s="61">
        <v>8.6193894999999996E-3</v>
      </c>
      <c r="CI2" s="61">
        <v>1.9428639999999999E-7</v>
      </c>
      <c r="CJ2" s="61">
        <v>1.7143575</v>
      </c>
      <c r="CK2" s="61">
        <v>6.8772010000000003E-3</v>
      </c>
      <c r="CL2" s="61">
        <v>0.20428378999999999</v>
      </c>
      <c r="CM2" s="61">
        <v>0.93262060000000002</v>
      </c>
      <c r="CN2" s="61">
        <v>1417.8049000000001</v>
      </c>
      <c r="CO2" s="61">
        <v>2422.3499000000002</v>
      </c>
      <c r="CP2" s="61">
        <v>1400.0947000000001</v>
      </c>
      <c r="CQ2" s="61">
        <v>486.72329999999999</v>
      </c>
      <c r="CR2" s="61">
        <v>279.87186000000003</v>
      </c>
      <c r="CS2" s="61">
        <v>260.03482000000002</v>
      </c>
      <c r="CT2" s="61">
        <v>1422.5272</v>
      </c>
      <c r="CU2" s="61">
        <v>825.40819999999997</v>
      </c>
      <c r="CV2" s="61">
        <v>838.29190000000006</v>
      </c>
      <c r="CW2" s="61">
        <v>935.73035000000004</v>
      </c>
      <c r="CX2" s="61">
        <v>277.25607000000002</v>
      </c>
      <c r="CY2" s="61">
        <v>1791.2552000000001</v>
      </c>
      <c r="CZ2" s="61">
        <v>811.52544999999998</v>
      </c>
      <c r="DA2" s="61">
        <v>2157.732</v>
      </c>
      <c r="DB2" s="61">
        <v>2044.9141999999999</v>
      </c>
      <c r="DC2" s="61">
        <v>2985.3063999999999</v>
      </c>
      <c r="DD2" s="61">
        <v>4931.8630000000003</v>
      </c>
      <c r="DE2" s="61">
        <v>1039.6370999999999</v>
      </c>
      <c r="DF2" s="61">
        <v>2406.9259999999999</v>
      </c>
      <c r="DG2" s="61">
        <v>1128.4448</v>
      </c>
      <c r="DH2" s="61">
        <v>45.948160000000001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22.261590999999999</v>
      </c>
      <c r="B6">
        <f>BB2</f>
        <v>7.0140750000000001</v>
      </c>
      <c r="C6">
        <f>BC2</f>
        <v>8.4420780000000004</v>
      </c>
      <c r="D6">
        <f>BD2</f>
        <v>6.8011727000000004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27407</v>
      </c>
      <c r="C2" s="56">
        <f ca="1">YEAR(TODAY())-YEAR(B2)+IF(TODAY()&gt;=DATE(YEAR(TODAY()),MONTH(B2),DAY(B2)),0,-1)</f>
        <v>48</v>
      </c>
      <c r="E2" s="52">
        <v>178</v>
      </c>
      <c r="F2" s="53" t="s">
        <v>275</v>
      </c>
      <c r="G2" s="52">
        <v>71</v>
      </c>
      <c r="H2" s="51" t="s">
        <v>40</v>
      </c>
      <c r="I2" s="72">
        <f>ROUND(G3/E3^2,1)</f>
        <v>22.4</v>
      </c>
    </row>
    <row r="3" spans="1:9" x14ac:dyDescent="0.3">
      <c r="E3" s="51">
        <f>E2/100</f>
        <v>1.78</v>
      </c>
      <c r="F3" s="51" t="s">
        <v>39</v>
      </c>
      <c r="G3" s="51">
        <f>G2</f>
        <v>71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류경범, ID : H2300047)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28일 14:08:39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48</v>
      </c>
      <c r="G12" s="137"/>
      <c r="H12" s="137"/>
      <c r="I12" s="137"/>
      <c r="K12" s="128">
        <f>'개인정보 및 신체계측 입력'!E2</f>
        <v>178</v>
      </c>
      <c r="L12" s="129"/>
      <c r="M12" s="122">
        <f>'개인정보 및 신체계측 입력'!G2</f>
        <v>71</v>
      </c>
      <c r="N12" s="123"/>
      <c r="O12" s="118" t="s">
        <v>270</v>
      </c>
      <c r="P12" s="112"/>
      <c r="Q12" s="115">
        <f>'개인정보 및 신체계측 입력'!I2</f>
        <v>22.4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류경범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69.564999999999998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10.794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19.640999999999998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9.8000000000000007</v>
      </c>
      <c r="L72" s="36" t="s">
        <v>52</v>
      </c>
      <c r="M72" s="36">
        <f>ROUND('DRIs DATA'!K8,1)</f>
        <v>2.4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28.16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62.29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26.9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66.400000000000006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25.26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188.31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2023-03-28T05:12:13Z</dcterms:modified>
</cp:coreProperties>
</file>