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<sst xmlns="http://schemas.openxmlformats.org/spreadsheetml/2006/main" count="692" uniqueCount="337">
  <si>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</si>
  <si>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</si>
  <si>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</si>
  <si>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</si>
  <si>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</si>
  <si>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</si>
  <si>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</si>
  <si>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</si>
  <si>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</si>
  <si>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</si>
  <si>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</si>
  <si>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</si>
  <si>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</si>
  <si>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</si>
  <si>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</si>
  <si>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</si>
  <si>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</si>
  <si>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</si>
  <si>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</si>
  <si>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</si>
  <si>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</si>
  <si>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</si>
  <si>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</si>
  <si>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</si>
  <si>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</si>
  <si>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</si>
  <si>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</si>
  <si>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</si>
  <si>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</si>
  <si>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</si>
  <si>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</si>
  <si>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</si>
  <si>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</si>
  <si>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</si>
  <si>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</si>
  <si>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</si>
  <si>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</si>
  <si>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</si>
  <si>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</si>
  <si>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</si>
  <si>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</si>
  <si>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</si>
  <si>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</si>
  <si>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</si>
  <si>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</si>
  <si>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</si>
  <si>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</si>
  <si>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</si>
  <si>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</si>
  <si>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</si>
  <si>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</si>
  <si>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</si>
  <si>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</si>
  <si>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</si>
  <si>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</si>
  <si>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</si>
  <si>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</si>
  <si>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</si>
  <si>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</si>
  <si>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</si>
  <si>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</si>
  <si>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</si>
  <si>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</si>
  <si>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</si>
  <si>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</si>
  <si>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</si>
  <si>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</si>
  <si>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</si>
  <si>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</si>
  <si>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</si>
  <si>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</si>
  <si>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</si>
  <si>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</si>
  <si>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</si>
  <si>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</si>
  <si>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</si>
  <si>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</si>
  <si>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</si>
  <si>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</si>
  <si>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</si>
  <si>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</si>
  <si>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</si>
  <si>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</si>
  <si>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</si>
  <si>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</si>
  <si>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</si>
  <si>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</si>
  <si>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</si>
  <si>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</si>
  <si>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</si>
  <si>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</si>
  <si>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</si>
  <si>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</si>
  <si>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</si>
  <si>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</si>
  <si>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</si>
  <si>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</si>
  <si>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</si>
  <si>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</si>
  <si>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</si>
  <si>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</si>
  <si>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</si>
  <si>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</si>
  <si>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</si>
  <si>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</si>
  <si>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</si>
  <si>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</si>
  <si>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</si>
  <si>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</si>
  <si>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</si>
  <si>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</si>
  <si>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</si>
  <si>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</si>
  <si>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</si>
  <si>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</si>
  <si>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</si>
  <si>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</si>
  <si>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</si>
  <si>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</si>
  <si>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</si>
  <si>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</si>
  <si>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</si>
  <si>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</si>
  <si>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</si>
  <si>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</si>
  <si>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</si>
  <si>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</si>
  <si>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</si>
  <si>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</si>
  <si>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</si>
  <si>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</si>
  <si>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</si>
  <si>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</si>
  <si>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</si>
  <si>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</si>
  <si>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</si>
  <si>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</si>
  <si>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</si>
  <si>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</si>
  <si>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</si>
  <si>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</si>
  <si>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</si>
  <si>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</si>
  <si>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</si>
  <si>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</si>
  <si>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</si>
  <si>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</si>
  <si>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</si>
  <si>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</si>
  <si>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</si>
  <si>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</si>
  <si>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</si>
  <si>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</si>
  <si>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</si>
  <si>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</si>
  <si>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</si>
  <si>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</si>
  <si>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</si>
  <si>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</si>
  <si>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</si>
  <si>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</si>
  <si>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</si>
  <si>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</si>
  <si>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</si>
  <si>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</si>
  <si>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</si>
  <si>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</si>
  <si>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</si>
  <si>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</si>
  <si>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</si>
  <si>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</si>
  <si>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</si>
  <si>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</si>
  <si>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</si>
  <si>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</si>
  <si>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</si>
  <si>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</si>
  <si>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</si>
  <si>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</si>
  <si>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</si>
  <si>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</si>
  <si>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</si>
  <si>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</si>
  <si>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</si>
  <si>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</si>
  <si>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</si>
  <si>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</si>
  <si>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</si>
  <si>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</si>
  <si>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</si>
  <si>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</si>
  <si>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</si>
  <si>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</si>
  <si>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</si>
  <si>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</si>
  <si>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</si>
  <si>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</si>
  <si>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</si>
  <si>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</si>
  <si>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</si>
  <si>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</si>
  <si>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</si>
  <si>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</si>
  <si>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</si>
  <si>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</si>
  <si>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</si>
  <si>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</si>
  <si>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</si>
  <si>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</si>
  <si>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</si>
  <si>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</si>
  <si>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</si>
  <si>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</si>
  <si>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</si>
  <si>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</si>
  <si>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</si>
  <si>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</si>
  <si>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</si>
  <si>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</si>
  <si>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</si>
  <si>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</si>
  <si>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</si>
  <si>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</si>
  <si>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</si>
  <si>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</si>
  <si>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</si>
  <si>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</si>
  <si>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</si>
  <si>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</si>
  <si>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</si>
  <si>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</si>
  <si>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</si>
  <si>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</si>
  <si>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</si>
  <si>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</si>
  <si>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</si>
  <si>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</si>
  <si>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</si>
  <si>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</si>
  <si>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</si>
  <si>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</si>
  <si>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</si>
  <si>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</si>
  <si>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</si>
  <si>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</si>
  <si>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</si>
  <si>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</si>
  <si>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</si>
  <si>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</si>
  <si>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</si>
  <si>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</si>
  <si>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</si>
  <si>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</si>
  <si>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</si>
  <si>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</si>
  <si>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</si>
  <si>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</si>
  <si>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</si>
  <si>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</si>
  <si>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</si>
  <si>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</si>
  <si>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</si>
  <si>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</si>
  <si>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</si>
  <si>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</si>
  <si>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</si>
  <si>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</si>
  <si>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</si>
  <si>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</si>
  <si>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</si>
  <si>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</si>
  <si>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</si>
  <si>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</si>
  <si>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</si>
  <si>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</si>
  <si>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</si>
  <si>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지용성 비타민</t>
    <phoneticPr fontId="1" type="noConversion"/>
  </si>
  <si>
    <t>엽산</t>
    <phoneticPr fontId="1" type="noConversion"/>
  </si>
  <si>
    <t>비타민A</t>
    <phoneticPr fontId="1" type="noConversion"/>
  </si>
  <si>
    <t>비타민B12</t>
    <phoneticPr fontId="1" type="noConversion"/>
  </si>
  <si>
    <t>H2300050</t>
  </si>
  <si>
    <t>김진용</t>
  </si>
  <si>
    <t>M</t>
  </si>
  <si>
    <t>정보</t>
    <phoneticPr fontId="1" type="noConversion"/>
  </si>
  <si>
    <t>(설문지 : FFQ 95문항 설문지, 사용자 : 김진용, ID : H2300050)</t>
  </si>
  <si>
    <t>출력시각</t>
    <phoneticPr fontId="1" type="noConversion"/>
  </si>
  <si>
    <t>2023년 02월 27일 14:23:38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</si>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</sst>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167.13371000000001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142600"/>
        <c:axId val="793145344"/>
      </c:barChart>
      <c:catAx>
        <c:axId val="79314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145344"/>
        <c:crosses val="autoZero"/>
        <c:auto val="1"/>
        <c:lblAlgn val="ctr"/>
        <c:lblOffset val="100"/>
        <c:noMultiLvlLbl val="0"/>
      </c:catAx>
      <c:valAx>
        <c:axId val="79314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14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5.1310544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10096"/>
        <c:axId val="800610880"/>
      </c:barChart>
      <c:catAx>
        <c:axId val="80061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10880"/>
        <c:crosses val="autoZero"/>
        <c:auto val="1"/>
        <c:lblAlgn val="ctr"/>
        <c:lblOffset val="100"/>
        <c:noMultiLvlLbl val="0"/>
      </c:catAx>
      <c:valAx>
        <c:axId val="80061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1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2.4802119999999999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502736"/>
        <c:axId val="559498424"/>
      </c:barChart>
      <c:catAx>
        <c:axId val="55950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498424"/>
        <c:crosses val="autoZero"/>
        <c:auto val="1"/>
        <c:lblAlgn val="ctr"/>
        <c:lblOffset val="100"/>
        <c:noMultiLvlLbl val="0"/>
      </c:catAx>
      <c:valAx>
        <c:axId val="55949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50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2593.125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08376"/>
        <c:axId val="566314648"/>
      </c:barChart>
      <c:catAx>
        <c:axId val="5663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14648"/>
        <c:crosses val="autoZero"/>
        <c:auto val="1"/>
        <c:lblAlgn val="ctr"/>
        <c:lblOffset val="100"/>
        <c:noMultiLvlLbl val="0"/>
      </c:catAx>
      <c:valAx>
        <c:axId val="566314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0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6072.9250000000002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13080"/>
        <c:axId val="566310336"/>
      </c:barChart>
      <c:catAx>
        <c:axId val="56631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10336"/>
        <c:crosses val="autoZero"/>
        <c:auto val="1"/>
        <c:lblAlgn val="ctr"/>
        <c:lblOffset val="100"/>
        <c:noMultiLvlLbl val="0"/>
      </c:catAx>
      <c:valAx>
        <c:axId val="5663103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1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125.46365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11512"/>
        <c:axId val="566308768"/>
      </c:barChart>
      <c:catAx>
        <c:axId val="5663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08768"/>
        <c:crosses val="autoZero"/>
        <c:auto val="1"/>
        <c:lblAlgn val="ctr"/>
        <c:lblOffset val="100"/>
        <c:noMultiLvlLbl val="0"/>
      </c:catAx>
      <c:valAx>
        <c:axId val="56630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290.57709999999997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11120"/>
        <c:axId val="566314256"/>
      </c:barChart>
      <c:catAx>
        <c:axId val="5663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14256"/>
        <c:crosses val="autoZero"/>
        <c:auto val="1"/>
        <c:lblAlgn val="ctr"/>
        <c:lblOffset val="100"/>
        <c:noMultiLvlLbl val="0"/>
      </c:catAx>
      <c:valAx>
        <c:axId val="56631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26.572732999999999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12296"/>
        <c:axId val="566312688"/>
      </c:barChart>
      <c:catAx>
        <c:axId val="56631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12688"/>
        <c:crosses val="autoZero"/>
        <c:auto val="1"/>
        <c:lblAlgn val="ctr"/>
        <c:lblOffset val="100"/>
        <c:noMultiLvlLbl val="0"/>
      </c:catAx>
      <c:valAx>
        <c:axId val="566312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1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2547.8029999999999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13864"/>
        <c:axId val="566315040"/>
      </c:barChart>
      <c:catAx>
        <c:axId val="56631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15040"/>
        <c:crosses val="autoZero"/>
        <c:auto val="1"/>
        <c:lblAlgn val="ctr"/>
        <c:lblOffset val="100"/>
        <c:noMultiLvlLbl val="0"/>
      </c:catAx>
      <c:valAx>
        <c:axId val="56631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1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0.20447433000000001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315824"/>
        <c:axId val="566309160"/>
      </c:barChart>
      <c:catAx>
        <c:axId val="56631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09160"/>
        <c:crosses val="autoZero"/>
        <c:auto val="1"/>
        <c:lblAlgn val="ctr"/>
        <c:lblOffset val="100"/>
        <c:noMultiLvlLbl val="0"/>
      </c:catAx>
      <c:valAx>
        <c:axId val="56630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31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7.0328520000000001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607944"/>
        <c:axId val="776604808"/>
      </c:barChart>
      <c:catAx>
        <c:axId val="77660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604808"/>
        <c:crosses val="autoZero"/>
        <c:auto val="1"/>
        <c:lblAlgn val="ctr"/>
        <c:lblOffset val="100"/>
        <c:noMultiLvlLbl val="0"/>
      </c:catAx>
      <c:valAx>
        <c:axId val="776604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60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49.586624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143776"/>
        <c:axId val="793144952"/>
      </c:barChart>
      <c:catAx>
        <c:axId val="79314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144952"/>
        <c:crosses val="autoZero"/>
        <c:auto val="1"/>
        <c:lblAlgn val="ctr"/>
        <c:lblOffset val="100"/>
        <c:noMultiLvlLbl val="0"/>
      </c:catAx>
      <c:valAx>
        <c:axId val="79314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14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402.9169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603240"/>
        <c:axId val="776608728"/>
      </c:barChart>
      <c:catAx>
        <c:axId val="77660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608728"/>
        <c:crosses val="autoZero"/>
        <c:auto val="1"/>
        <c:lblAlgn val="ctr"/>
        <c:lblOffset val="100"/>
        <c:noMultiLvlLbl val="0"/>
      </c:catAx>
      <c:valAx>
        <c:axId val="77660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60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187.99072000000001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604416"/>
        <c:axId val="776607160"/>
      </c:barChart>
      <c:catAx>
        <c:axId val="77660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607160"/>
        <c:crosses val="autoZero"/>
        <c:auto val="1"/>
        <c:lblAlgn val="ctr"/>
        <c:lblOffset val="100"/>
        <c:noMultiLvlLbl val="0"/>
      </c:catAx>
      <c:valAx>
        <c:axId val="77660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6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5.3860000000000001</c:v>
                </c:pt>
                <c:pt idx="1">
                  <c:v>11.266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6601672"/>
        <c:axId val="776603632"/>
      </c:barChart>
      <c:catAx>
        <c:axId val="77660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603632"/>
        <c:crosses val="autoZero"/>
        <c:auto val="1"/>
        <c:lblAlgn val="ctr"/>
        <c:lblOffset val="100"/>
        <c:noMultiLvlLbl val="0"/>
      </c:catAx>
      <c:valAx>
        <c:axId val="77660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60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35.300980000000003</c:v>
                </c:pt>
                <c:pt idx="1">
                  <c:v>42.551307999999999</c:v>
                </c:pt>
                <c:pt idx="2">
                  <c:v>31.692741000000002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824.80175999999994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607552"/>
        <c:axId val="776606376"/>
      </c:barChart>
      <c:catAx>
        <c:axId val="77660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606376"/>
        <c:crosses val="autoZero"/>
        <c:auto val="1"/>
        <c:lblAlgn val="ctr"/>
        <c:lblOffset val="100"/>
        <c:noMultiLvlLbl val="0"/>
      </c:catAx>
      <c:valAx>
        <c:axId val="77660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6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36.004047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6605984"/>
        <c:axId val="776602064"/>
      </c:barChart>
      <c:catAx>
        <c:axId val="7766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602064"/>
        <c:crosses val="autoZero"/>
        <c:auto val="1"/>
        <c:lblAlgn val="ctr"/>
        <c:lblOffset val="100"/>
        <c:noMultiLvlLbl val="0"/>
      </c:catAx>
      <c:valAx>
        <c:axId val="77660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660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68.575000000000003</c:v>
                </c:pt>
                <c:pt idx="1">
                  <c:v>12.992000000000001</c:v>
                </c:pt>
                <c:pt idx="2">
                  <c:v>18.433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07243592"/>
        <c:axId val="807248296"/>
      </c:barChart>
      <c:catAx>
        <c:axId val="80724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248296"/>
        <c:crosses val="autoZero"/>
        <c:auto val="1"/>
        <c:lblAlgn val="ctr"/>
        <c:lblOffset val="100"/>
        <c:noMultiLvlLbl val="0"/>
      </c:catAx>
      <c:valAx>
        <c:axId val="80724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24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4257.4364999999998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7242024"/>
        <c:axId val="807247904"/>
      </c:barChart>
      <c:catAx>
        <c:axId val="80724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247904"/>
        <c:crosses val="autoZero"/>
        <c:auto val="1"/>
        <c:lblAlgn val="ctr"/>
        <c:lblOffset val="100"/>
        <c:noMultiLvlLbl val="0"/>
      </c:catAx>
      <c:valAx>
        <c:axId val="807247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24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182.53943000000001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7245552"/>
        <c:axId val="807242416"/>
      </c:barChart>
      <c:catAx>
        <c:axId val="80724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242416"/>
        <c:crosses val="autoZero"/>
        <c:auto val="1"/>
        <c:lblAlgn val="ctr"/>
        <c:lblOffset val="100"/>
        <c:noMultiLvlLbl val="0"/>
      </c:catAx>
      <c:valAx>
        <c:axId val="807242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24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918.79363999999998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7247120"/>
        <c:axId val="807243984"/>
      </c:barChart>
      <c:catAx>
        <c:axId val="80724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243984"/>
        <c:crosses val="autoZero"/>
        <c:auto val="1"/>
        <c:lblAlgn val="ctr"/>
        <c:lblOffset val="100"/>
        <c:noMultiLvlLbl val="0"/>
      </c:catAx>
      <c:valAx>
        <c:axId val="80724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24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6.6894435999999997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138680"/>
        <c:axId val="793139856"/>
      </c:barChart>
      <c:catAx>
        <c:axId val="79313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139856"/>
        <c:crosses val="autoZero"/>
        <c:auto val="1"/>
        <c:lblAlgn val="ctr"/>
        <c:lblOffset val="100"/>
        <c:noMultiLvlLbl val="0"/>
      </c:catAx>
      <c:valAx>
        <c:axId val="79313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13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9921.5969999999998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7241632"/>
        <c:axId val="807243200"/>
      </c:barChart>
      <c:catAx>
        <c:axId val="80724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243200"/>
        <c:crosses val="autoZero"/>
        <c:auto val="1"/>
        <c:lblAlgn val="ctr"/>
        <c:lblOffset val="100"/>
        <c:noMultiLvlLbl val="0"/>
      </c:catAx>
      <c:valAx>
        <c:axId val="80724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24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34.059730000000002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7244768"/>
        <c:axId val="807245160"/>
      </c:barChart>
      <c:catAx>
        <c:axId val="80724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245160"/>
        <c:crosses val="autoZero"/>
        <c:auto val="1"/>
        <c:lblAlgn val="ctr"/>
        <c:lblOffset val="100"/>
        <c:noMultiLvlLbl val="0"/>
      </c:catAx>
      <c:valAx>
        <c:axId val="80724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2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4.0060979999999997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7247512"/>
        <c:axId val="807246336"/>
      </c:barChart>
      <c:catAx>
        <c:axId val="80724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7246336"/>
        <c:crosses val="autoZero"/>
        <c:auto val="1"/>
        <c:lblAlgn val="ctr"/>
        <c:lblOffset val="100"/>
        <c:noMultiLvlLbl val="0"/>
      </c:catAx>
      <c:valAx>
        <c:axId val="80724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724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425.54755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07352"/>
        <c:axId val="800611272"/>
      </c:barChart>
      <c:catAx>
        <c:axId val="80060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11272"/>
        <c:crosses val="autoZero"/>
        <c:auto val="1"/>
        <c:lblAlgn val="ctr"/>
        <c:lblOffset val="100"/>
        <c:noMultiLvlLbl val="0"/>
      </c:catAx>
      <c:valAx>
        <c:axId val="80061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0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2.7822930000000001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04608"/>
        <c:axId val="800606176"/>
      </c:barChart>
      <c:catAx>
        <c:axId val="80060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06176"/>
        <c:crosses val="autoZero"/>
        <c:auto val="1"/>
        <c:lblAlgn val="ctr"/>
        <c:lblOffset val="100"/>
        <c:noMultiLvlLbl val="0"/>
      </c:catAx>
      <c:valAx>
        <c:axId val="80060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37.279440000000001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08136"/>
        <c:axId val="800605392"/>
      </c:barChart>
      <c:catAx>
        <c:axId val="80060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05392"/>
        <c:crosses val="autoZero"/>
        <c:auto val="1"/>
        <c:lblAlgn val="ctr"/>
        <c:lblOffset val="100"/>
        <c:noMultiLvlLbl val="0"/>
      </c:catAx>
      <c:valAx>
        <c:axId val="80060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0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4.0060979999999997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04216"/>
        <c:axId val="800605784"/>
      </c:barChart>
      <c:catAx>
        <c:axId val="80060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05784"/>
        <c:crosses val="autoZero"/>
        <c:auto val="1"/>
        <c:lblAlgn val="ctr"/>
        <c:lblOffset val="100"/>
        <c:noMultiLvlLbl val="0"/>
      </c:catAx>
      <c:valAx>
        <c:axId val="80060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0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905.49883999999997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06960"/>
        <c:axId val="800609704"/>
      </c:barChart>
      <c:catAx>
        <c:axId val="80060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09704"/>
        <c:crosses val="autoZero"/>
        <c:auto val="1"/>
        <c:lblAlgn val="ctr"/>
        <c:lblOffset val="100"/>
        <c:noMultiLvlLbl val="0"/>
      </c:catAx>
      <c:valAx>
        <c:axId val="80060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0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22.622540000000001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608920"/>
        <c:axId val="800609312"/>
      </c:barChart>
      <c:catAx>
        <c:axId val="80060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609312"/>
        <c:crosses val="autoZero"/>
        <c:auto val="1"/>
        <c:lblAlgn val="ctr"/>
        <c:lblOffset val="100"/>
        <c:noMultiLvlLbl val="0"/>
      </c:catAx>
      <c:valAx>
        <c:axId val="80060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60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김진용, ID : H2300050)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02월 27일 14:23:38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4257.4364999999998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167.13371000000001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49.586624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68.575000000000003</v>
      </c>
      <c r="G8" s="59">
        <f>'DRIs DATA 입력'!G8</f>
        <v>12.992000000000001</v>
      </c>
      <c r="H8" s="59">
        <f>'DRIs DATA 입력'!H8</f>
        <v>18.433</v>
      </c>
      <c r="I8" s="46"/>
      <c r="J8" s="59" t="s">
        <v>216</v>
      </c>
      <c r="K8" s="59">
        <f>'DRIs DATA 입력'!K8</f>
        <v>5.3860000000000001</v>
      </c>
      <c r="L8" s="59">
        <f>'DRIs DATA 입력'!L8</f>
        <v>11.266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824.80175999999994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36.004047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6.6894435999999997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425.54755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182.53943000000001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4.2973622999999996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2.7822930000000001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37.279440000000001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4.0060979999999997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905.49883999999997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22.622540000000001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5.1310544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2.4802119999999999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918.79363999999998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2593.125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9921.5969999999998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6072.9250000000002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125.46365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290.57709999999997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34.059730000000002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26.572732999999999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2547.8029999999999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0.20447433000000001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7.0328520000000001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402.9169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187.99072000000001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57" sqref="D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283</v>
      </c>
      <c r="B1" s="61" t="s">
        <v>284</v>
      </c>
      <c r="G1" s="62" t="s">
        <v>285</v>
      </c>
      <c r="H1" s="61" t="s">
        <v>286</v>
      </c>
    </row>
    <row r="3" spans="1:27" x14ac:dyDescent="0.3">
      <c r="A3" s="68" t="s">
        <v>287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288</v>
      </c>
      <c r="B4" s="67"/>
      <c r="C4" s="67"/>
      <c r="E4" s="69" t="s">
        <v>289</v>
      </c>
      <c r="F4" s="70"/>
      <c r="G4" s="70"/>
      <c r="H4" s="71"/>
      <c r="J4" s="69" t="s">
        <v>290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291</v>
      </c>
      <c r="V4" s="67"/>
      <c r="W4" s="67"/>
      <c r="X4" s="67"/>
      <c r="Y4" s="67"/>
      <c r="Z4" s="67"/>
    </row>
    <row r="5" spans="1:27" x14ac:dyDescent="0.3">
      <c r="A5" s="65"/>
      <c r="B5" s="65" t="s">
        <v>292</v>
      </c>
      <c r="C5" s="65" t="s">
        <v>293</v>
      </c>
      <c r="E5" s="65"/>
      <c r="F5" s="65" t="s">
        <v>50</v>
      </c>
      <c r="G5" s="65" t="s">
        <v>294</v>
      </c>
      <c r="H5" s="65" t="s">
        <v>46</v>
      </c>
      <c r="J5" s="65"/>
      <c r="K5" s="65" t="s">
        <v>295</v>
      </c>
      <c r="L5" s="65" t="s">
        <v>296</v>
      </c>
      <c r="N5" s="65"/>
      <c r="O5" s="65" t="s">
        <v>297</v>
      </c>
      <c r="P5" s="65" t="s">
        <v>298</v>
      </c>
      <c r="Q5" s="65" t="s">
        <v>299</v>
      </c>
      <c r="R5" s="65" t="s">
        <v>300</v>
      </c>
      <c r="S5" s="65" t="s">
        <v>293</v>
      </c>
      <c r="U5" s="65"/>
      <c r="V5" s="65" t="s">
        <v>297</v>
      </c>
      <c r="W5" s="65" t="s">
        <v>298</v>
      </c>
      <c r="X5" s="65" t="s">
        <v>299</v>
      </c>
      <c r="Y5" s="65" t="s">
        <v>300</v>
      </c>
      <c r="Z5" s="65" t="s">
        <v>293</v>
      </c>
    </row>
    <row r="6" spans="1:27" x14ac:dyDescent="0.3">
      <c r="A6" s="65" t="s">
        <v>288</v>
      </c>
      <c r="B6" s="65">
        <v>2200</v>
      </c>
      <c r="C6" s="65">
        <v>4257.4364999999998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302</v>
      </c>
      <c r="O6" s="65">
        <v>50</v>
      </c>
      <c r="P6" s="65">
        <v>60</v>
      </c>
      <c r="Q6" s="65">
        <v>0</v>
      </c>
      <c r="R6" s="65">
        <v>0</v>
      </c>
      <c r="S6" s="65">
        <v>167.13371000000001</v>
      </c>
      <c r="U6" s="65" t="s">
        <v>303</v>
      </c>
      <c r="V6" s="65">
        <v>0</v>
      </c>
      <c r="W6" s="65">
        <v>0</v>
      </c>
      <c r="X6" s="65">
        <v>25</v>
      </c>
      <c r="Y6" s="65">
        <v>0</v>
      </c>
      <c r="Z6" s="65">
        <v>49.586624</v>
      </c>
    </row>
    <row r="7" spans="1:27" x14ac:dyDescent="0.3">
      <c r="E7" s="65" t="s">
        <v>304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 x14ac:dyDescent="0.3">
      <c r="E8" s="65" t="s">
        <v>305</v>
      </c>
      <c r="F8" s="65">
        <v>68.575000000000003</v>
      </c>
      <c r="G8" s="65">
        <v>12.992000000000001</v>
      </c>
      <c r="H8" s="65">
        <v>18.433</v>
      </c>
      <c r="J8" s="65" t="s">
        <v>305</v>
      </c>
      <c r="K8" s="65">
        <v>5.3860000000000001</v>
      </c>
      <c r="L8" s="65">
        <v>11.266</v>
      </c>
    </row>
    <row r="13" spans="1:27" x14ac:dyDescent="0.3">
      <c r="A13" s="66" t="s">
        <v>276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278</v>
      </c>
      <c r="B14" s="67"/>
      <c r="C14" s="67"/>
      <c r="D14" s="67"/>
      <c r="E14" s="67"/>
      <c r="F14" s="67"/>
      <c r="H14" s="67" t="s">
        <v>306</v>
      </c>
      <c r="I14" s="67"/>
      <c r="J14" s="67"/>
      <c r="K14" s="67"/>
      <c r="L14" s="67"/>
      <c r="M14" s="67"/>
      <c r="O14" s="67" t="s">
        <v>307</v>
      </c>
      <c r="P14" s="67"/>
      <c r="Q14" s="67"/>
      <c r="R14" s="67"/>
      <c r="S14" s="67"/>
      <c r="T14" s="67"/>
      <c r="V14" s="67" t="s">
        <v>308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297</v>
      </c>
      <c r="C15" s="65" t="s">
        <v>298</v>
      </c>
      <c r="D15" s="65" t="s">
        <v>299</v>
      </c>
      <c r="E15" s="65" t="s">
        <v>300</v>
      </c>
      <c r="F15" s="65" t="s">
        <v>293</v>
      </c>
      <c r="H15" s="65"/>
      <c r="I15" s="65" t="s">
        <v>297</v>
      </c>
      <c r="J15" s="65" t="s">
        <v>298</v>
      </c>
      <c r="K15" s="65" t="s">
        <v>299</v>
      </c>
      <c r="L15" s="65" t="s">
        <v>300</v>
      </c>
      <c r="M15" s="65" t="s">
        <v>293</v>
      </c>
      <c r="O15" s="65"/>
      <c r="P15" s="65" t="s">
        <v>297</v>
      </c>
      <c r="Q15" s="65" t="s">
        <v>298</v>
      </c>
      <c r="R15" s="65" t="s">
        <v>299</v>
      </c>
      <c r="S15" s="65" t="s">
        <v>300</v>
      </c>
      <c r="T15" s="65" t="s">
        <v>293</v>
      </c>
      <c r="V15" s="65"/>
      <c r="W15" s="65" t="s">
        <v>297</v>
      </c>
      <c r="X15" s="65" t="s">
        <v>298</v>
      </c>
      <c r="Y15" s="65" t="s">
        <v>299</v>
      </c>
      <c r="Z15" s="65" t="s">
        <v>300</v>
      </c>
      <c r="AA15" s="65" t="s">
        <v>293</v>
      </c>
    </row>
    <row r="16" spans="1:27" x14ac:dyDescent="0.3">
      <c r="A16" s="65" t="s">
        <v>309</v>
      </c>
      <c r="B16" s="65">
        <v>530</v>
      </c>
      <c r="C16" s="65">
        <v>750</v>
      </c>
      <c r="D16" s="65">
        <v>0</v>
      </c>
      <c r="E16" s="65">
        <v>3000</v>
      </c>
      <c r="F16" s="65">
        <v>824.80175999999994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36.004047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6.6894435999999997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425.54755</v>
      </c>
    </row>
    <row r="23" spans="1:62" x14ac:dyDescent="0.3">
      <c r="A23" s="66" t="s">
        <v>310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311</v>
      </c>
      <c r="B24" s="67"/>
      <c r="C24" s="67"/>
      <c r="D24" s="67"/>
      <c r="E24" s="67"/>
      <c r="F24" s="67"/>
      <c r="H24" s="67" t="s">
        <v>312</v>
      </c>
      <c r="I24" s="67"/>
      <c r="J24" s="67"/>
      <c r="K24" s="67"/>
      <c r="L24" s="67"/>
      <c r="M24" s="67"/>
      <c r="O24" s="67" t="s">
        <v>313</v>
      </c>
      <c r="P24" s="67"/>
      <c r="Q24" s="67"/>
      <c r="R24" s="67"/>
      <c r="S24" s="67"/>
      <c r="T24" s="67"/>
      <c r="V24" s="67" t="s">
        <v>314</v>
      </c>
      <c r="W24" s="67"/>
      <c r="X24" s="67"/>
      <c r="Y24" s="67"/>
      <c r="Z24" s="67"/>
      <c r="AA24" s="67"/>
      <c r="AC24" s="67" t="s">
        <v>315</v>
      </c>
      <c r="AD24" s="67"/>
      <c r="AE24" s="67"/>
      <c r="AF24" s="67"/>
      <c r="AG24" s="67"/>
      <c r="AH24" s="67"/>
      <c r="AJ24" s="67" t="s">
        <v>277</v>
      </c>
      <c r="AK24" s="67"/>
      <c r="AL24" s="67"/>
      <c r="AM24" s="67"/>
      <c r="AN24" s="67"/>
      <c r="AO24" s="67"/>
      <c r="AQ24" s="67" t="s">
        <v>279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297</v>
      </c>
      <c r="C25" s="65" t="s">
        <v>298</v>
      </c>
      <c r="D25" s="65" t="s">
        <v>299</v>
      </c>
      <c r="E25" s="65" t="s">
        <v>300</v>
      </c>
      <c r="F25" s="65" t="s">
        <v>293</v>
      </c>
      <c r="H25" s="65"/>
      <c r="I25" s="65" t="s">
        <v>297</v>
      </c>
      <c r="J25" s="65" t="s">
        <v>298</v>
      </c>
      <c r="K25" s="65" t="s">
        <v>299</v>
      </c>
      <c r="L25" s="65" t="s">
        <v>300</v>
      </c>
      <c r="M25" s="65" t="s">
        <v>293</v>
      </c>
      <c r="O25" s="65"/>
      <c r="P25" s="65" t="s">
        <v>297</v>
      </c>
      <c r="Q25" s="65" t="s">
        <v>298</v>
      </c>
      <c r="R25" s="65" t="s">
        <v>299</v>
      </c>
      <c r="S25" s="65" t="s">
        <v>300</v>
      </c>
      <c r="T25" s="65" t="s">
        <v>293</v>
      </c>
      <c r="V25" s="65"/>
      <c r="W25" s="65" t="s">
        <v>297</v>
      </c>
      <c r="X25" s="65" t="s">
        <v>298</v>
      </c>
      <c r="Y25" s="65" t="s">
        <v>299</v>
      </c>
      <c r="Z25" s="65" t="s">
        <v>300</v>
      </c>
      <c r="AA25" s="65" t="s">
        <v>293</v>
      </c>
      <c r="AC25" s="65"/>
      <c r="AD25" s="65" t="s">
        <v>297</v>
      </c>
      <c r="AE25" s="65" t="s">
        <v>298</v>
      </c>
      <c r="AF25" s="65" t="s">
        <v>299</v>
      </c>
      <c r="AG25" s="65" t="s">
        <v>300</v>
      </c>
      <c r="AH25" s="65" t="s">
        <v>293</v>
      </c>
      <c r="AJ25" s="65"/>
      <c r="AK25" s="65" t="s">
        <v>297</v>
      </c>
      <c r="AL25" s="65" t="s">
        <v>298</v>
      </c>
      <c r="AM25" s="65" t="s">
        <v>299</v>
      </c>
      <c r="AN25" s="65" t="s">
        <v>300</v>
      </c>
      <c r="AO25" s="65" t="s">
        <v>293</v>
      </c>
      <c r="AQ25" s="65"/>
      <c r="AR25" s="65" t="s">
        <v>297</v>
      </c>
      <c r="AS25" s="65" t="s">
        <v>298</v>
      </c>
      <c r="AT25" s="65" t="s">
        <v>299</v>
      </c>
      <c r="AU25" s="65" t="s">
        <v>300</v>
      </c>
      <c r="AV25" s="65" t="s">
        <v>293</v>
      </c>
      <c r="AX25" s="65"/>
      <c r="AY25" s="65" t="s">
        <v>297</v>
      </c>
      <c r="AZ25" s="65" t="s">
        <v>298</v>
      </c>
      <c r="BA25" s="65" t="s">
        <v>299</v>
      </c>
      <c r="BB25" s="65" t="s">
        <v>300</v>
      </c>
      <c r="BC25" s="65" t="s">
        <v>293</v>
      </c>
      <c r="BE25" s="65"/>
      <c r="BF25" s="65" t="s">
        <v>297</v>
      </c>
      <c r="BG25" s="65" t="s">
        <v>298</v>
      </c>
      <c r="BH25" s="65" t="s">
        <v>299</v>
      </c>
      <c r="BI25" s="65" t="s">
        <v>300</v>
      </c>
      <c r="BJ25" s="65" t="s">
        <v>293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182.53943000000001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4.2973622999999996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2.7822930000000001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37.279440000000001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4.0060979999999997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905.49883999999997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22.622540000000001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5.1310544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2.4802119999999999</v>
      </c>
    </row>
    <row r="33" spans="1:68" x14ac:dyDescent="0.3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321</v>
      </c>
      <c r="W34" s="67"/>
      <c r="X34" s="67"/>
      <c r="Y34" s="67"/>
      <c r="Z34" s="67"/>
      <c r="AA34" s="67"/>
      <c r="AC34" s="67" t="s">
        <v>322</v>
      </c>
      <c r="AD34" s="67"/>
      <c r="AE34" s="67"/>
      <c r="AF34" s="67"/>
      <c r="AG34" s="67"/>
      <c r="AH34" s="67"/>
      <c r="AJ34" s="67" t="s">
        <v>323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297</v>
      </c>
      <c r="C35" s="65" t="s">
        <v>298</v>
      </c>
      <c r="D35" s="65" t="s">
        <v>299</v>
      </c>
      <c r="E35" s="65" t="s">
        <v>300</v>
      </c>
      <c r="F35" s="65" t="s">
        <v>293</v>
      </c>
      <c r="H35" s="65"/>
      <c r="I35" s="65" t="s">
        <v>297</v>
      </c>
      <c r="J35" s="65" t="s">
        <v>298</v>
      </c>
      <c r="K35" s="65" t="s">
        <v>299</v>
      </c>
      <c r="L35" s="65" t="s">
        <v>300</v>
      </c>
      <c r="M35" s="65" t="s">
        <v>293</v>
      </c>
      <c r="O35" s="65"/>
      <c r="P35" s="65" t="s">
        <v>297</v>
      </c>
      <c r="Q35" s="65" t="s">
        <v>298</v>
      </c>
      <c r="R35" s="65" t="s">
        <v>299</v>
      </c>
      <c r="S35" s="65" t="s">
        <v>300</v>
      </c>
      <c r="T35" s="65" t="s">
        <v>293</v>
      </c>
      <c r="V35" s="65"/>
      <c r="W35" s="65" t="s">
        <v>297</v>
      </c>
      <c r="X35" s="65" t="s">
        <v>298</v>
      </c>
      <c r="Y35" s="65" t="s">
        <v>299</v>
      </c>
      <c r="Z35" s="65" t="s">
        <v>300</v>
      </c>
      <c r="AA35" s="65" t="s">
        <v>293</v>
      </c>
      <c r="AC35" s="65"/>
      <c r="AD35" s="65" t="s">
        <v>297</v>
      </c>
      <c r="AE35" s="65" t="s">
        <v>298</v>
      </c>
      <c r="AF35" s="65" t="s">
        <v>299</v>
      </c>
      <c r="AG35" s="65" t="s">
        <v>300</v>
      </c>
      <c r="AH35" s="65" t="s">
        <v>293</v>
      </c>
      <c r="AJ35" s="65"/>
      <c r="AK35" s="65" t="s">
        <v>297</v>
      </c>
      <c r="AL35" s="65" t="s">
        <v>298</v>
      </c>
      <c r="AM35" s="65" t="s">
        <v>299</v>
      </c>
      <c r="AN35" s="65" t="s">
        <v>300</v>
      </c>
      <c r="AO35" s="65" t="s">
        <v>293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918.79363999999998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2593.125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9921.5969999999998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6072.9250000000002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125.46365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290.57709999999997</v>
      </c>
    </row>
    <row r="43" spans="1:68" x14ac:dyDescent="0.3">
      <c r="A43" s="66" t="s">
        <v>324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325</v>
      </c>
      <c r="B44" s="67"/>
      <c r="C44" s="67"/>
      <c r="D44" s="67"/>
      <c r="E44" s="67"/>
      <c r="F44" s="67"/>
      <c r="H44" s="67" t="s">
        <v>326</v>
      </c>
      <c r="I44" s="67"/>
      <c r="J44" s="67"/>
      <c r="K44" s="67"/>
      <c r="L44" s="67"/>
      <c r="M44" s="67"/>
      <c r="O44" s="67" t="s">
        <v>327</v>
      </c>
      <c r="P44" s="67"/>
      <c r="Q44" s="67"/>
      <c r="R44" s="67"/>
      <c r="S44" s="67"/>
      <c r="T44" s="67"/>
      <c r="V44" s="67" t="s">
        <v>328</v>
      </c>
      <c r="W44" s="67"/>
      <c r="X44" s="67"/>
      <c r="Y44" s="67"/>
      <c r="Z44" s="67"/>
      <c r="AA44" s="67"/>
      <c r="AC44" s="67" t="s">
        <v>329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332</v>
      </c>
      <c r="AY44" s="67"/>
      <c r="AZ44" s="67"/>
      <c r="BA44" s="67"/>
      <c r="BB44" s="67"/>
      <c r="BC44" s="67"/>
      <c r="BE44" s="67" t="s">
        <v>333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297</v>
      </c>
      <c r="C45" s="65" t="s">
        <v>298</v>
      </c>
      <c r="D45" s="65" t="s">
        <v>299</v>
      </c>
      <c r="E45" s="65" t="s">
        <v>300</v>
      </c>
      <c r="F45" s="65" t="s">
        <v>293</v>
      </c>
      <c r="H45" s="65"/>
      <c r="I45" s="65" t="s">
        <v>297</v>
      </c>
      <c r="J45" s="65" t="s">
        <v>298</v>
      </c>
      <c r="K45" s="65" t="s">
        <v>299</v>
      </c>
      <c r="L45" s="65" t="s">
        <v>300</v>
      </c>
      <c r="M45" s="65" t="s">
        <v>293</v>
      </c>
      <c r="O45" s="65"/>
      <c r="P45" s="65" t="s">
        <v>297</v>
      </c>
      <c r="Q45" s="65" t="s">
        <v>298</v>
      </c>
      <c r="R45" s="65" t="s">
        <v>299</v>
      </c>
      <c r="S45" s="65" t="s">
        <v>300</v>
      </c>
      <c r="T45" s="65" t="s">
        <v>293</v>
      </c>
      <c r="V45" s="65"/>
      <c r="W45" s="65" t="s">
        <v>297</v>
      </c>
      <c r="X45" s="65" t="s">
        <v>298</v>
      </c>
      <c r="Y45" s="65" t="s">
        <v>299</v>
      </c>
      <c r="Z45" s="65" t="s">
        <v>300</v>
      </c>
      <c r="AA45" s="65" t="s">
        <v>293</v>
      </c>
      <c r="AC45" s="65"/>
      <c r="AD45" s="65" t="s">
        <v>297</v>
      </c>
      <c r="AE45" s="65" t="s">
        <v>298</v>
      </c>
      <c r="AF45" s="65" t="s">
        <v>299</v>
      </c>
      <c r="AG45" s="65" t="s">
        <v>300</v>
      </c>
      <c r="AH45" s="65" t="s">
        <v>293</v>
      </c>
      <c r="AJ45" s="65"/>
      <c r="AK45" s="65" t="s">
        <v>297</v>
      </c>
      <c r="AL45" s="65" t="s">
        <v>298</v>
      </c>
      <c r="AM45" s="65" t="s">
        <v>299</v>
      </c>
      <c r="AN45" s="65" t="s">
        <v>300</v>
      </c>
      <c r="AO45" s="65" t="s">
        <v>293</v>
      </c>
      <c r="AQ45" s="65"/>
      <c r="AR45" s="65" t="s">
        <v>297</v>
      </c>
      <c r="AS45" s="65" t="s">
        <v>298</v>
      </c>
      <c r="AT45" s="65" t="s">
        <v>299</v>
      </c>
      <c r="AU45" s="65" t="s">
        <v>300</v>
      </c>
      <c r="AV45" s="65" t="s">
        <v>293</v>
      </c>
      <c r="AX45" s="65"/>
      <c r="AY45" s="65" t="s">
        <v>297</v>
      </c>
      <c r="AZ45" s="65" t="s">
        <v>298</v>
      </c>
      <c r="BA45" s="65" t="s">
        <v>299</v>
      </c>
      <c r="BB45" s="65" t="s">
        <v>300</v>
      </c>
      <c r="BC45" s="65" t="s">
        <v>293</v>
      </c>
      <c r="BE45" s="65"/>
      <c r="BF45" s="65" t="s">
        <v>297</v>
      </c>
      <c r="BG45" s="65" t="s">
        <v>298</v>
      </c>
      <c r="BH45" s="65" t="s">
        <v>299</v>
      </c>
      <c r="BI45" s="65" t="s">
        <v>300</v>
      </c>
      <c r="BJ45" s="65" t="s">
        <v>293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34.059730000000002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26.572732999999999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2547.8029999999999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0.20447433000000001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7.0328520000000001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402.9169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187.99072000000001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9" sqref="K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59</v>
      </c>
      <c r="E2" s="61">
        <v>4257.4364999999998</v>
      </c>
      <c r="F2" s="61">
        <v>621.78560000000004</v>
      </c>
      <c r="G2" s="61">
        <v>117.803</v>
      </c>
      <c r="H2" s="61">
        <v>53.414496999999997</v>
      </c>
      <c r="I2" s="61">
        <v>64.388503999999998</v>
      </c>
      <c r="J2" s="61">
        <v>167.13371000000001</v>
      </c>
      <c r="K2" s="61">
        <v>82.387010000000004</v>
      </c>
      <c r="L2" s="61">
        <v>84.746703999999994</v>
      </c>
      <c r="M2" s="61">
        <v>49.586624</v>
      </c>
      <c r="N2" s="61">
        <v>6.2498716999999999</v>
      </c>
      <c r="O2" s="61">
        <v>24.86476</v>
      </c>
      <c r="P2" s="61">
        <v>1647.5463999999999</v>
      </c>
      <c r="Q2" s="61">
        <v>47.666879999999999</v>
      </c>
      <c r="R2" s="61">
        <v>824.80175999999994</v>
      </c>
      <c r="S2" s="61">
        <v>138.59639999999999</v>
      </c>
      <c r="T2" s="61">
        <v>8234.4650000000001</v>
      </c>
      <c r="U2" s="61">
        <v>6.6894435999999997</v>
      </c>
      <c r="V2" s="61">
        <v>36.004047</v>
      </c>
      <c r="W2" s="61">
        <v>425.54755</v>
      </c>
      <c r="X2" s="61">
        <v>182.53943000000001</v>
      </c>
      <c r="Y2" s="61">
        <v>4.2973622999999996</v>
      </c>
      <c r="Z2" s="61">
        <v>2.7822930000000001</v>
      </c>
      <c r="AA2" s="61">
        <v>37.279440000000001</v>
      </c>
      <c r="AB2" s="61">
        <v>4.0060979999999997</v>
      </c>
      <c r="AC2" s="61">
        <v>905.49883999999997</v>
      </c>
      <c r="AD2" s="61">
        <v>22.622540000000001</v>
      </c>
      <c r="AE2" s="61">
        <v>5.1310544</v>
      </c>
      <c r="AF2" s="61">
        <v>2.4802119999999999</v>
      </c>
      <c r="AG2" s="61">
        <v>918.79363999999998</v>
      </c>
      <c r="AH2" s="61">
        <v>656.94140000000004</v>
      </c>
      <c r="AI2" s="61">
        <v>261.85223000000002</v>
      </c>
      <c r="AJ2" s="61">
        <v>2593.125</v>
      </c>
      <c r="AK2" s="61">
        <v>9921.5969999999998</v>
      </c>
      <c r="AL2" s="61">
        <v>125.46365</v>
      </c>
      <c r="AM2" s="61">
        <v>6072.9250000000002</v>
      </c>
      <c r="AN2" s="61">
        <v>290.57709999999997</v>
      </c>
      <c r="AO2" s="61">
        <v>34.059730000000002</v>
      </c>
      <c r="AP2" s="61">
        <v>25.063248000000002</v>
      </c>
      <c r="AQ2" s="61">
        <v>8.9964820000000003</v>
      </c>
      <c r="AR2" s="61">
        <v>26.572732999999999</v>
      </c>
      <c r="AS2" s="61">
        <v>2547.8029999999999</v>
      </c>
      <c r="AT2" s="61">
        <v>0.20447433000000001</v>
      </c>
      <c r="AU2" s="61">
        <v>7.0328520000000001</v>
      </c>
      <c r="AV2" s="61">
        <v>402.9169</v>
      </c>
      <c r="AW2" s="61">
        <v>187.99072000000001</v>
      </c>
      <c r="AX2" s="61">
        <v>0.19363834999999999</v>
      </c>
      <c r="AY2" s="61">
        <v>3.4886987</v>
      </c>
      <c r="AZ2" s="61">
        <v>413.22309999999999</v>
      </c>
      <c r="BA2" s="61">
        <v>109.56059999999999</v>
      </c>
      <c r="BB2" s="61">
        <v>35.300980000000003</v>
      </c>
      <c r="BC2" s="61">
        <v>42.551307999999999</v>
      </c>
      <c r="BD2" s="61">
        <v>31.692741000000002</v>
      </c>
      <c r="BE2" s="61">
        <v>2.1451566</v>
      </c>
      <c r="BF2" s="61">
        <v>9.8008795000000006</v>
      </c>
      <c r="BG2" s="61">
        <v>2.7754896000000001E-3</v>
      </c>
      <c r="BH2" s="61">
        <v>3.4861667E-3</v>
      </c>
      <c r="BI2" s="61">
        <v>1.0038768E-2</v>
      </c>
      <c r="BJ2" s="61">
        <v>0.16925576000000001</v>
      </c>
      <c r="BK2" s="61">
        <v>2.1349920000000001E-4</v>
      </c>
      <c r="BL2" s="61">
        <v>0.88181600000000004</v>
      </c>
      <c r="BM2" s="61">
        <v>6.2999244000000001</v>
      </c>
      <c r="BN2" s="61">
        <v>1.5182133</v>
      </c>
      <c r="BO2" s="61">
        <v>93.537850000000006</v>
      </c>
      <c r="BP2" s="61">
        <v>15.254421000000001</v>
      </c>
      <c r="BQ2" s="61">
        <v>32.806663999999998</v>
      </c>
      <c r="BR2" s="61">
        <v>125.6872</v>
      </c>
      <c r="BS2" s="61">
        <v>51.869101999999998</v>
      </c>
      <c r="BT2" s="61">
        <v>18.540275999999999</v>
      </c>
      <c r="BU2" s="61">
        <v>0.21690369000000001</v>
      </c>
      <c r="BV2" s="61">
        <v>9.2983490000000002E-2</v>
      </c>
      <c r="BW2" s="61">
        <v>1.3724259000000001</v>
      </c>
      <c r="BX2" s="61">
        <v>2.6493989999999998</v>
      </c>
      <c r="BY2" s="61">
        <v>0.38730176999999999</v>
      </c>
      <c r="BZ2" s="61">
        <v>1.6946609E-3</v>
      </c>
      <c r="CA2" s="61">
        <v>0.75413775000000005</v>
      </c>
      <c r="CB2" s="61">
        <v>4.3717954000000003E-2</v>
      </c>
      <c r="CC2" s="61">
        <v>0.28200164</v>
      </c>
      <c r="CD2" s="61">
        <v>2.9806647000000002</v>
      </c>
      <c r="CE2" s="61">
        <v>0.26349341999999998</v>
      </c>
      <c r="CF2" s="61">
        <v>0.80731045999999995</v>
      </c>
      <c r="CG2" s="61">
        <v>0</v>
      </c>
      <c r="CH2" s="61">
        <v>7.0553500000000005E-2</v>
      </c>
      <c r="CI2" s="61">
        <v>2.5329929999999999E-3</v>
      </c>
      <c r="CJ2" s="61">
        <v>6.7288965999999997</v>
      </c>
      <c r="CK2" s="61">
        <v>7.8717899999999993E-2</v>
      </c>
      <c r="CL2" s="61">
        <v>1.8116174</v>
      </c>
      <c r="CM2" s="61">
        <v>6.5527709999999999</v>
      </c>
      <c r="CN2" s="61">
        <v>4784.5234</v>
      </c>
      <c r="CO2" s="61">
        <v>8494.9660000000003</v>
      </c>
      <c r="CP2" s="61">
        <v>5414.3037000000004</v>
      </c>
      <c r="CQ2" s="61">
        <v>1897.1713999999999</v>
      </c>
      <c r="CR2" s="61">
        <v>960.32117000000005</v>
      </c>
      <c r="CS2" s="61">
        <v>878.03290000000004</v>
      </c>
      <c r="CT2" s="61">
        <v>4791.8990000000003</v>
      </c>
      <c r="CU2" s="61">
        <v>2948.6064000000001</v>
      </c>
      <c r="CV2" s="61">
        <v>2760.8944999999999</v>
      </c>
      <c r="CW2" s="61">
        <v>3408.817</v>
      </c>
      <c r="CX2" s="61">
        <v>922.37519999999995</v>
      </c>
      <c r="CY2" s="61">
        <v>6096.2563</v>
      </c>
      <c r="CZ2" s="61">
        <v>3317.5347000000002</v>
      </c>
      <c r="DA2" s="61">
        <v>7364.6980000000003</v>
      </c>
      <c r="DB2" s="61">
        <v>7172.0810000000001</v>
      </c>
      <c r="DC2" s="61">
        <v>9829.9570000000003</v>
      </c>
      <c r="DD2" s="61">
        <v>16598.13</v>
      </c>
      <c r="DE2" s="61">
        <v>4467.3344999999999</v>
      </c>
      <c r="DF2" s="61">
        <v>7604.2266</v>
      </c>
      <c r="DG2" s="61">
        <v>3772.0014999999999</v>
      </c>
      <c r="DH2" s="61">
        <v>213.42477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109.56059999999999</v>
      </c>
      <c r="B6">
        <f>BB2</f>
        <v>35.300980000000003</v>
      </c>
      <c r="C6">
        <f>BC2</f>
        <v>42.551307999999999</v>
      </c>
      <c r="D6">
        <f>BD2</f>
        <v>31.692741000000002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3" sqref="M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21406</v>
      </c>
      <c r="C2" s="56">
        <f ca="1">YEAR(TODAY())-YEAR(B2)+IF(TODAY()&gt;=DATE(YEAR(TODAY()),MONTH(B2),DAY(B2)),0,-1)</f>
        <v>64</v>
      </c>
      <c r="E2" s="52">
        <v>165.3</v>
      </c>
      <c r="F2" s="53" t="s">
        <v>39</v>
      </c>
      <c r="G2" s="52">
        <v>59</v>
      </c>
      <c r="H2" s="51" t="s">
        <v>41</v>
      </c>
      <c r="I2" s="72">
        <f>ROUND(G3/E3^2,1)</f>
        <v>21.6</v>
      </c>
    </row>
    <row r="3" spans="1:9" x14ac:dyDescent="0.3">
      <c r="E3" s="51">
        <f>E2/100</f>
        <v>1.653</v>
      </c>
      <c r="F3" s="51" t="s">
        <v>40</v>
      </c>
      <c r="G3" s="51">
        <f>G2</f>
        <v>59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O40" sqref="O40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김진용, ID : H2300050)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02월 27일 14:23:38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44984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165.3</v>
      </c>
      <c r="L12" s="124"/>
      <c r="M12" s="117">
        <f>'개인정보 및 신체계측 입력'!G2</f>
        <v>59</v>
      </c>
      <c r="N12" s="118"/>
      <c r="O12" s="113" t="s">
        <v>271</v>
      </c>
      <c r="P12" s="107"/>
      <c r="Q12" s="90">
        <f>'개인정보 및 신체계측 입력'!I2</f>
        <v>21.6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김진용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68.575000000000003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12.992000000000001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18.433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11.3</v>
      </c>
      <c r="L72" s="36" t="s">
        <v>53</v>
      </c>
      <c r="M72" s="36">
        <f>ROUND('DRIs DATA'!K8,1)</f>
        <v>5.4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109.97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300.02999999999997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182.54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267.07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114.85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661.44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340.6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2023-02-27T05:26:26Z</dcterms:modified>
</cp:coreProperties>
</file>