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9010" windowHeight="1255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<sst xmlns="http://schemas.openxmlformats.org/spreadsheetml/2006/main" count="692" uniqueCount="337">
  <si>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</si>
  <si>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</si>
  <si>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</si>
  <si>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</si>
  <si>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</si>
  <si>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</si>
  <si>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</si>
  <si>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</si>
  <si>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</si>
  <si>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</si>
  <si>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</si>
  <si>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</si>
  <si>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</si>
  <si>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</si>
  <si>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</si>
  <si>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</si>
  <si>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</si>
  <si>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</si>
  <si>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</si>
  <si>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</si>
  <si>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</si>
  <si>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</si>
  <si>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</si>
  <si>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</si>
  <si>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</si>
  <si>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</si>
  <si>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</si>
  <si>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</si>
  <si>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</si>
  <si>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</si>
  <si>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</si>
  <si>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</si>
  <si>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</si>
  <si>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</si>
  <si>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</si>
  <si>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</si>
  <si>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</si>
  <si>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</si>
  <si>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</si>
  <si>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</si>
  <si>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</si>
  <si>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</si>
  <si>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</si>
  <si>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</si>
  <si>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</si>
  <si>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</si>
  <si>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</si>
  <si>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</si>
  <si>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</si>
  <si>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</si>
  <si>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</si>
  <si>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</si>
  <si>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</si>
  <si>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</si>
  <si>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</si>
  <si>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</si>
  <si>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</si>
  <si>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</si>
  <si>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</si>
  <si>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</si>
  <si>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</si>
  <si>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</si>
  <si>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</si>
  <si>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</si>
  <si>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</si>
  <si>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</si>
  <si>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</si>
  <si>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</si>
  <si>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</si>
  <si>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</si>
  <si>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</si>
  <si>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</si>
  <si>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</si>
  <si>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</si>
  <si>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</si>
  <si>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</si>
  <si>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</si>
  <si>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</si>
  <si>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</si>
  <si>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</si>
  <si>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</si>
  <si>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</si>
  <si>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</si>
  <si>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</si>
  <si>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</si>
  <si>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</si>
  <si>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</si>
  <si>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</si>
  <si>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</si>
  <si>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</si>
  <si>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</si>
  <si>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</si>
  <si>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</si>
  <si>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</si>
  <si>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</si>
  <si>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</si>
  <si>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</si>
  <si>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</si>
  <si>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</si>
  <si>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</si>
  <si>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</si>
  <si>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</si>
  <si>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</si>
  <si>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</si>
  <si>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</si>
  <si>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</si>
  <si>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</si>
  <si>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</si>
  <si>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</si>
  <si>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</si>
  <si>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</si>
  <si>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</si>
  <si>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</si>
  <si>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</si>
  <si>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</si>
  <si>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</si>
  <si>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</si>
  <si>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</si>
  <si>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</si>
  <si>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</si>
  <si>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</si>
  <si>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</si>
  <si>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</si>
  <si>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</si>
  <si>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</si>
  <si>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</si>
  <si>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</si>
  <si>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</si>
  <si>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</si>
  <si>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</si>
  <si>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</si>
  <si>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</si>
  <si>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</si>
  <si>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</si>
  <si>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</si>
  <si>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</si>
  <si>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</si>
  <si>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</si>
  <si>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</si>
  <si>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</si>
  <si>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</si>
  <si>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</si>
  <si>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</si>
  <si>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</si>
  <si>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</si>
  <si>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</si>
  <si>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</si>
  <si>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</si>
  <si>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</si>
  <si>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</si>
  <si>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</si>
  <si>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</si>
  <si>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</si>
  <si>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</si>
  <si>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</si>
  <si>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</si>
  <si>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</si>
  <si>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</si>
  <si>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</si>
  <si>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</si>
  <si>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</si>
  <si>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</si>
  <si>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</si>
  <si>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</si>
  <si>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</si>
  <si>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</si>
  <si>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</si>
  <si>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</si>
  <si>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</si>
  <si>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</si>
  <si>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</si>
  <si>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</si>
  <si>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</si>
  <si>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</si>
  <si>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</si>
  <si>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</si>
  <si>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</si>
  <si>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</si>
  <si>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</si>
  <si>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</si>
  <si>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</si>
  <si>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</si>
  <si>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</si>
  <si>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</si>
  <si>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</si>
  <si>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</si>
  <si>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</si>
  <si>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</si>
  <si>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</si>
  <si>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</si>
  <si>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</si>
  <si>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</si>
  <si>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</si>
  <si>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</si>
  <si>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</si>
  <si>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</si>
  <si>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</si>
  <si>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</si>
  <si>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</si>
  <si>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</si>
  <si>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</si>
  <si>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</si>
  <si>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</si>
  <si>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</si>
  <si>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</si>
  <si>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</si>
  <si>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</si>
  <si>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</si>
  <si>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</si>
  <si>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</si>
  <si>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</si>
  <si>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</si>
  <si>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</si>
  <si>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</si>
  <si>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</si>
  <si>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</si>
  <si>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</si>
  <si>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</si>
  <si>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</si>
  <si>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</si>
  <si>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</si>
  <si>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</si>
  <si>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</si>
  <si>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</si>
  <si>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</si>
  <si>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</si>
  <si>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</si>
  <si>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</si>
  <si>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</si>
  <si>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</si>
  <si>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</si>
  <si>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</si>
  <si>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</si>
  <si>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</si>
  <si>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</si>
  <si>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</si>
  <si>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</si>
  <si>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</si>
  <si>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</si>
  <si>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</si>
  <si>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</si>
  <si>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</si>
  <si>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</si>
  <si>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</si>
  <si>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</si>
  <si>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</si>
  <si>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</si>
  <si>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</si>
  <si>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</si>
  <si>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</si>
  <si>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</si>
  <si>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</si>
  <si>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</si>
  <si>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</si>
  <si>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</si>
  <si>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</si>
  <si>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</si>
  <si>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</si>
  <si>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</si>
  <si>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</si>
  <si>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</si>
  <si>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</si>
  <si>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</si>
  <si>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</si>
  <si>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</si>
  <si>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</si>
  <si>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</si>
  <si>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</si>
  <si>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</si>
  <si>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</si>
  <si>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</si>
  <si>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</si>
  <si>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</si>
  <si>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</si>
  <si>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</si>
  <si>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</si>
  <si>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</si>
  <si>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</si>
  <si>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</si>
  <si>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</si>
  <si>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</si>
  <si>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</si>
  <si>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</si>
  <si>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</si>
  <si>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</si>
  <si>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</si>
  <si>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</si>
  <si>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</si>
  <si>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</si>
  <si>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</si>
  <si>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</si>
  <si>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</si>
  <si>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</si>
  <si>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</si>
  <si>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</si>
  <si>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</si>
  <si>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</si>
  <si>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</si>
  <si>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</si>
  <si>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</si>
  <si>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</si>
  <si>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</si>
  <si>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</si>
  <si>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</si>
  <si>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</si>
  <si>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</si>
  <si>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</si>
  <si>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</si>
  <si>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</si>
  <si>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</si>
  <si>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</si>
  <si>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</si>
  <si>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</si>
  <si>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</si>
  <si>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</si>
  <si>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</si>
  <si>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</si>
  <si>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</si>
  <si>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</si>
  <si>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</si>
  <si>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</si>
  <si>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</si>
  <si>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</si>
  <si>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</si>
  <si>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</si>
  <si>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</si>
  <si>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식이섬유</t>
    <phoneticPr fontId="1" type="noConversion"/>
  </si>
  <si>
    <t>비타민B6</t>
    <phoneticPr fontId="1" type="noConversion"/>
  </si>
  <si>
    <t>엽산</t>
    <phoneticPr fontId="1" type="noConversion"/>
  </si>
  <si>
    <t>셀레늄</t>
    <phoneticPr fontId="1" type="noConversion"/>
  </si>
  <si>
    <t>H2300053</t>
  </si>
  <si>
    <t>지준배</t>
  </si>
  <si>
    <t>(설문지 : FFQ 95문항 설문지, 사용자 : 지준배, ID : H2300053)</t>
  </si>
  <si>
    <t>2023년 03월 23일 08:24:25</t>
  </si>
  <si>
    <t>식이섬유(g/일)</t>
    <phoneticPr fontId="1" type="noConversion"/>
  </si>
  <si>
    <t>염소</t>
    <phoneticPr fontId="1" type="noConversion"/>
  </si>
  <si>
    <t>구리(ug/일)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</si>
</sst>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70.919390000000007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2758320"/>
        <c:axId val="402755968"/>
      </c:barChart>
      <c:catAx>
        <c:axId val="40275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755968"/>
        <c:crosses val="autoZero"/>
        <c:auto val="1"/>
        <c:lblAlgn val="ctr"/>
        <c:lblOffset val="100"/>
        <c:noMultiLvlLbl val="0"/>
      </c:catAx>
      <c:valAx>
        <c:axId val="40275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275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2.5618156999999999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184320"/>
        <c:axId val="590184712"/>
      </c:barChart>
      <c:catAx>
        <c:axId val="59018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184712"/>
        <c:crosses val="autoZero"/>
        <c:auto val="1"/>
        <c:lblAlgn val="ctr"/>
        <c:lblOffset val="100"/>
        <c:noMultiLvlLbl val="0"/>
      </c:catAx>
      <c:valAx>
        <c:axId val="59018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1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0.26026339999999998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936888"/>
        <c:axId val="592936496"/>
      </c:barChart>
      <c:catAx>
        <c:axId val="59293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936496"/>
        <c:crosses val="autoZero"/>
        <c:auto val="1"/>
        <c:lblAlgn val="ctr"/>
        <c:lblOffset val="100"/>
        <c:noMultiLvlLbl val="0"/>
      </c:catAx>
      <c:valAx>
        <c:axId val="59293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93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1235.7461000000001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937672"/>
        <c:axId val="592937280"/>
      </c:barChart>
      <c:catAx>
        <c:axId val="59293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937280"/>
        <c:crosses val="autoZero"/>
        <c:auto val="1"/>
        <c:lblAlgn val="ctr"/>
        <c:lblOffset val="100"/>
        <c:noMultiLvlLbl val="0"/>
      </c:catAx>
      <c:valAx>
        <c:axId val="59293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93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2711.5385999999999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935712"/>
        <c:axId val="592938456"/>
      </c:barChart>
      <c:catAx>
        <c:axId val="59293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938456"/>
        <c:crosses val="autoZero"/>
        <c:auto val="1"/>
        <c:lblAlgn val="ctr"/>
        <c:lblOffset val="100"/>
        <c:noMultiLvlLbl val="0"/>
      </c:catAx>
      <c:valAx>
        <c:axId val="5929384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9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37.887034999999997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940416"/>
        <c:axId val="592934536"/>
      </c:barChart>
      <c:catAx>
        <c:axId val="59294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934536"/>
        <c:crosses val="autoZero"/>
        <c:auto val="1"/>
        <c:lblAlgn val="ctr"/>
        <c:lblOffset val="100"/>
        <c:noMultiLvlLbl val="0"/>
      </c:catAx>
      <c:valAx>
        <c:axId val="59293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9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110.22617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940024"/>
        <c:axId val="592938848"/>
      </c:barChart>
      <c:catAx>
        <c:axId val="5929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938848"/>
        <c:crosses val="autoZero"/>
        <c:auto val="1"/>
        <c:lblAlgn val="ctr"/>
        <c:lblOffset val="100"/>
        <c:noMultiLvlLbl val="0"/>
      </c:catAx>
      <c:valAx>
        <c:axId val="59293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94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12.226552999999999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939240"/>
        <c:axId val="592934144"/>
      </c:barChart>
      <c:catAx>
        <c:axId val="59293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934144"/>
        <c:crosses val="autoZero"/>
        <c:auto val="1"/>
        <c:lblAlgn val="ctr"/>
        <c:lblOffset val="100"/>
        <c:noMultiLvlLbl val="0"/>
      </c:catAx>
      <c:valAx>
        <c:axId val="59293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93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893.46040000000005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932968"/>
        <c:axId val="592933360"/>
      </c:barChart>
      <c:catAx>
        <c:axId val="59293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933360"/>
        <c:crosses val="autoZero"/>
        <c:auto val="1"/>
        <c:lblAlgn val="ctr"/>
        <c:lblOffset val="100"/>
        <c:noMultiLvlLbl val="0"/>
      </c:catAx>
      <c:valAx>
        <c:axId val="5929333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93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5.2524366999999999E-3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5368656"/>
        <c:axId val="595368264"/>
      </c:barChart>
      <c:catAx>
        <c:axId val="59536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5368264"/>
        <c:crosses val="autoZero"/>
        <c:auto val="1"/>
        <c:lblAlgn val="ctr"/>
        <c:lblOffset val="100"/>
        <c:noMultiLvlLbl val="0"/>
      </c:catAx>
      <c:valAx>
        <c:axId val="59536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536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4.0144577000000004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5366696"/>
        <c:axId val="595369440"/>
      </c:barChart>
      <c:catAx>
        <c:axId val="59536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5369440"/>
        <c:crosses val="autoZero"/>
        <c:auto val="1"/>
        <c:lblAlgn val="ctr"/>
        <c:lblOffset val="100"/>
        <c:noMultiLvlLbl val="0"/>
      </c:catAx>
      <c:valAx>
        <c:axId val="595369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536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23.828285000000001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2753224"/>
        <c:axId val="402754400"/>
      </c:barChart>
      <c:catAx>
        <c:axId val="40275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754400"/>
        <c:crosses val="autoZero"/>
        <c:auto val="1"/>
        <c:lblAlgn val="ctr"/>
        <c:lblOffset val="100"/>
        <c:noMultiLvlLbl val="0"/>
      </c:catAx>
      <c:valAx>
        <c:axId val="402754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275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232.62729999999999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5370616"/>
        <c:axId val="595366304"/>
      </c:barChart>
      <c:catAx>
        <c:axId val="59537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5366304"/>
        <c:crosses val="autoZero"/>
        <c:auto val="1"/>
        <c:lblAlgn val="ctr"/>
        <c:lblOffset val="100"/>
        <c:noMultiLvlLbl val="0"/>
      </c:catAx>
      <c:valAx>
        <c:axId val="59536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537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93.81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5365912"/>
        <c:axId val="595371008"/>
      </c:barChart>
      <c:catAx>
        <c:axId val="59536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5371008"/>
        <c:crosses val="autoZero"/>
        <c:auto val="1"/>
        <c:lblAlgn val="ctr"/>
        <c:lblOffset val="100"/>
        <c:noMultiLvlLbl val="0"/>
      </c:catAx>
      <c:valAx>
        <c:axId val="59537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536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3.9510000000000001</c:v>
                </c:pt>
                <c:pt idx="1">
                  <c:v>8.0440000000000005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5371400"/>
        <c:axId val="595371792"/>
      </c:barChart>
      <c:catAx>
        <c:axId val="59537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5371792"/>
        <c:crosses val="autoZero"/>
        <c:auto val="1"/>
        <c:lblAlgn val="ctr"/>
        <c:lblOffset val="100"/>
        <c:noMultiLvlLbl val="0"/>
      </c:catAx>
      <c:valAx>
        <c:axId val="59537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537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9.6306890000000003</c:v>
                </c:pt>
                <c:pt idx="1">
                  <c:v>12.151961</c:v>
                </c:pt>
                <c:pt idx="2">
                  <c:v>11.818407000000001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556.57709999999997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5367088"/>
        <c:axId val="595367480"/>
      </c:barChart>
      <c:catAx>
        <c:axId val="59536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5367480"/>
        <c:crosses val="autoZero"/>
        <c:auto val="1"/>
        <c:lblAlgn val="ctr"/>
        <c:lblOffset val="100"/>
        <c:noMultiLvlLbl val="0"/>
      </c:catAx>
      <c:valAx>
        <c:axId val="595367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536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14.444874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096704"/>
        <c:axId val="597092784"/>
      </c:barChart>
      <c:catAx>
        <c:axId val="59709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92784"/>
        <c:crosses val="autoZero"/>
        <c:auto val="1"/>
        <c:lblAlgn val="ctr"/>
        <c:lblOffset val="100"/>
        <c:noMultiLvlLbl val="0"/>
      </c:catAx>
      <c:valAx>
        <c:axId val="59709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09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76.177999999999997</c:v>
                </c:pt>
                <c:pt idx="1">
                  <c:v>7.77</c:v>
                </c:pt>
                <c:pt idx="2">
                  <c:v>16.050999999999998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095528"/>
        <c:axId val="597092392"/>
      </c:barChart>
      <c:catAx>
        <c:axId val="59709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92392"/>
        <c:crosses val="autoZero"/>
        <c:auto val="1"/>
        <c:lblAlgn val="ctr"/>
        <c:lblOffset val="100"/>
        <c:noMultiLvlLbl val="0"/>
      </c:catAx>
      <c:valAx>
        <c:axId val="59709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09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1965.4713999999999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093176"/>
        <c:axId val="597094352"/>
      </c:barChart>
      <c:catAx>
        <c:axId val="59709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94352"/>
        <c:crosses val="autoZero"/>
        <c:auto val="1"/>
        <c:lblAlgn val="ctr"/>
        <c:lblOffset val="100"/>
        <c:noMultiLvlLbl val="0"/>
      </c:catAx>
      <c:valAx>
        <c:axId val="597094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09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92.313019999999995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094744"/>
        <c:axId val="597095920"/>
      </c:barChart>
      <c:catAx>
        <c:axId val="59709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95920"/>
        <c:crosses val="autoZero"/>
        <c:auto val="1"/>
        <c:lblAlgn val="ctr"/>
        <c:lblOffset val="100"/>
        <c:noMultiLvlLbl val="0"/>
      </c:catAx>
      <c:valAx>
        <c:axId val="597095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09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439.47922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095136"/>
        <c:axId val="597097096"/>
      </c:barChart>
      <c:catAx>
        <c:axId val="59709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97096"/>
        <c:crosses val="autoZero"/>
        <c:auto val="1"/>
        <c:lblAlgn val="ctr"/>
        <c:lblOffset val="100"/>
        <c:noMultiLvlLbl val="0"/>
      </c:catAx>
      <c:valAx>
        <c:axId val="59709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09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3.0781128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2754792"/>
        <c:axId val="402756752"/>
      </c:barChart>
      <c:catAx>
        <c:axId val="40275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756752"/>
        <c:crosses val="autoZero"/>
        <c:auto val="1"/>
        <c:lblAlgn val="ctr"/>
        <c:lblOffset val="100"/>
        <c:noMultiLvlLbl val="0"/>
      </c:catAx>
      <c:valAx>
        <c:axId val="40275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275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3340.9385000000002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098272"/>
        <c:axId val="597098664"/>
      </c:barChart>
      <c:catAx>
        <c:axId val="5970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98664"/>
        <c:crosses val="autoZero"/>
        <c:auto val="1"/>
        <c:lblAlgn val="ctr"/>
        <c:lblOffset val="100"/>
        <c:noMultiLvlLbl val="0"/>
      </c:catAx>
      <c:valAx>
        <c:axId val="59709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0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13.609944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091608"/>
        <c:axId val="597092000"/>
      </c:barChart>
      <c:catAx>
        <c:axId val="59709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92000"/>
        <c:crosses val="autoZero"/>
        <c:auto val="1"/>
        <c:lblAlgn val="ctr"/>
        <c:lblOffset val="100"/>
        <c:noMultiLvlLbl val="0"/>
      </c:catAx>
      <c:valAx>
        <c:axId val="597092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09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2.696761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997440"/>
        <c:axId val="598995088"/>
      </c:barChart>
      <c:catAx>
        <c:axId val="59899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995088"/>
        <c:crosses val="autoZero"/>
        <c:auto val="1"/>
        <c:lblAlgn val="ctr"/>
        <c:lblOffset val="100"/>
        <c:noMultiLvlLbl val="0"/>
      </c:catAx>
      <c:valAx>
        <c:axId val="59899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9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175.35046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189416"/>
        <c:axId val="590186672"/>
      </c:barChart>
      <c:catAx>
        <c:axId val="59018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186672"/>
        <c:crosses val="autoZero"/>
        <c:auto val="1"/>
        <c:lblAlgn val="ctr"/>
        <c:lblOffset val="100"/>
        <c:noMultiLvlLbl val="0"/>
      </c:catAx>
      <c:valAx>
        <c:axId val="59018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18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1.0904022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190592"/>
        <c:axId val="590188240"/>
      </c:barChart>
      <c:catAx>
        <c:axId val="59019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188240"/>
        <c:crosses val="autoZero"/>
        <c:auto val="1"/>
        <c:lblAlgn val="ctr"/>
        <c:lblOffset val="100"/>
        <c:noMultiLvlLbl val="0"/>
      </c:catAx>
      <c:valAx>
        <c:axId val="590188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19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15.596371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187848"/>
        <c:axId val="590188632"/>
      </c:barChart>
      <c:catAx>
        <c:axId val="59018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188632"/>
        <c:crosses val="autoZero"/>
        <c:auto val="1"/>
        <c:lblAlgn val="ctr"/>
        <c:lblOffset val="100"/>
        <c:noMultiLvlLbl val="0"/>
      </c:catAx>
      <c:valAx>
        <c:axId val="59018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18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2.696761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190200"/>
        <c:axId val="590186280"/>
      </c:barChart>
      <c:catAx>
        <c:axId val="59019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186280"/>
        <c:crosses val="autoZero"/>
        <c:auto val="1"/>
        <c:lblAlgn val="ctr"/>
        <c:lblOffset val="100"/>
        <c:noMultiLvlLbl val="0"/>
      </c:catAx>
      <c:valAx>
        <c:axId val="59018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19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457.12984999999998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183536"/>
        <c:axId val="590185496"/>
      </c:barChart>
      <c:catAx>
        <c:axId val="59018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185496"/>
        <c:crosses val="autoZero"/>
        <c:auto val="1"/>
        <c:lblAlgn val="ctr"/>
        <c:lblOffset val="100"/>
        <c:noMultiLvlLbl val="0"/>
      </c:catAx>
      <c:valAx>
        <c:axId val="59018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18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8.5943880000000004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185104"/>
        <c:axId val="590187456"/>
      </c:barChart>
      <c:catAx>
        <c:axId val="59018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187456"/>
        <c:crosses val="autoZero"/>
        <c:auto val="1"/>
        <c:lblAlgn val="ctr"/>
        <c:lblOffset val="100"/>
        <c:noMultiLvlLbl val="0"/>
      </c:catAx>
      <c:valAx>
        <c:axId val="59018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18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지준배, ID : H2300053)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23일 08:24:25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1965.4713999999999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70.919390000000007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23.828285000000001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76.177999999999997</v>
      </c>
      <c r="G8" s="59">
        <f>'DRIs DATA 입력'!G8</f>
        <v>7.77</v>
      </c>
      <c r="H8" s="59">
        <f>'DRIs DATA 입력'!H8</f>
        <v>16.050999999999998</v>
      </c>
      <c r="I8" s="46"/>
      <c r="J8" s="59" t="s">
        <v>216</v>
      </c>
      <c r="K8" s="59">
        <f>'DRIs DATA 입력'!K8</f>
        <v>3.9510000000000001</v>
      </c>
      <c r="L8" s="59">
        <f>'DRIs DATA 입력'!L8</f>
        <v>8.0440000000000005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556.57709999999997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14.444874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3.0781128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175.35046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92.313019999999995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1.5949047999999999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1.0904022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15.596371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2.696761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457.12984999999998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8.5943880000000004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2.5618156999999999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0.26026339999999998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439.47922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1235.7461000000001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3340.9385000000002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2711.5385999999999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37.887034999999997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110.22617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13.609944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12.226552999999999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893.46040000000005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5.2524366999999999E-3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4.0144577000000004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232.62729999999999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93.81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9" sqref="G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325</v>
      </c>
      <c r="B1" s="61" t="s">
        <v>332</v>
      </c>
      <c r="G1" s="62" t="s">
        <v>277</v>
      </c>
      <c r="H1" s="61" t="s">
        <v>333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326</v>
      </c>
      <c r="V4" s="69"/>
      <c r="W4" s="69"/>
      <c r="X4" s="69"/>
      <c r="Y4" s="69"/>
      <c r="Z4" s="69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3">
      <c r="A6" s="65" t="s">
        <v>279</v>
      </c>
      <c r="B6" s="65">
        <v>2000</v>
      </c>
      <c r="C6" s="65">
        <v>1965.4713999999999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45</v>
      </c>
      <c r="P6" s="65">
        <v>55</v>
      </c>
      <c r="Q6" s="65">
        <v>0</v>
      </c>
      <c r="R6" s="65">
        <v>0</v>
      </c>
      <c r="S6" s="65">
        <v>70.919390000000007</v>
      </c>
      <c r="U6" s="65" t="s">
        <v>334</v>
      </c>
      <c r="V6" s="65">
        <v>0</v>
      </c>
      <c r="W6" s="65">
        <v>0</v>
      </c>
      <c r="X6" s="65">
        <v>25</v>
      </c>
      <c r="Y6" s="65">
        <v>0</v>
      </c>
      <c r="Z6" s="65">
        <v>23.828285000000001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294</v>
      </c>
      <c r="F8" s="65">
        <v>76.177999999999997</v>
      </c>
      <c r="G8" s="65">
        <v>7.77</v>
      </c>
      <c r="H8" s="65">
        <v>16.050999999999998</v>
      </c>
      <c r="J8" s="65" t="s">
        <v>294</v>
      </c>
      <c r="K8" s="65">
        <v>3.9510000000000001</v>
      </c>
      <c r="L8" s="65">
        <v>8.0440000000000005</v>
      </c>
    </row>
    <row r="13" spans="1:27" x14ac:dyDescent="0.3">
      <c r="A13" s="70" t="s">
        <v>295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296</v>
      </c>
      <c r="B14" s="69"/>
      <c r="C14" s="69"/>
      <c r="D14" s="69"/>
      <c r="E14" s="69"/>
      <c r="F14" s="69"/>
      <c r="H14" s="69" t="s">
        <v>297</v>
      </c>
      <c r="I14" s="69"/>
      <c r="J14" s="69"/>
      <c r="K14" s="69"/>
      <c r="L14" s="69"/>
      <c r="M14" s="69"/>
      <c r="O14" s="69" t="s">
        <v>298</v>
      </c>
      <c r="P14" s="69"/>
      <c r="Q14" s="69"/>
      <c r="R14" s="69"/>
      <c r="S14" s="69"/>
      <c r="T14" s="69"/>
      <c r="V14" s="69" t="s">
        <v>299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3">
      <c r="A16" s="65" t="s">
        <v>300</v>
      </c>
      <c r="B16" s="65">
        <v>500</v>
      </c>
      <c r="C16" s="65">
        <v>700</v>
      </c>
      <c r="D16" s="65">
        <v>0</v>
      </c>
      <c r="E16" s="65">
        <v>3000</v>
      </c>
      <c r="F16" s="65">
        <v>556.57709999999997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14.444874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3.0781128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175.35046</v>
      </c>
    </row>
    <row r="23" spans="1:62" x14ac:dyDescent="0.3">
      <c r="A23" s="70" t="s">
        <v>301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302</v>
      </c>
      <c r="B24" s="69"/>
      <c r="C24" s="69"/>
      <c r="D24" s="69"/>
      <c r="E24" s="69"/>
      <c r="F24" s="69"/>
      <c r="H24" s="69" t="s">
        <v>303</v>
      </c>
      <c r="I24" s="69"/>
      <c r="J24" s="69"/>
      <c r="K24" s="69"/>
      <c r="L24" s="69"/>
      <c r="M24" s="69"/>
      <c r="O24" s="69" t="s">
        <v>304</v>
      </c>
      <c r="P24" s="69"/>
      <c r="Q24" s="69"/>
      <c r="R24" s="69"/>
      <c r="S24" s="69"/>
      <c r="T24" s="69"/>
      <c r="V24" s="69" t="s">
        <v>305</v>
      </c>
      <c r="W24" s="69"/>
      <c r="X24" s="69"/>
      <c r="Y24" s="69"/>
      <c r="Z24" s="69"/>
      <c r="AA24" s="69"/>
      <c r="AC24" s="69" t="s">
        <v>327</v>
      </c>
      <c r="AD24" s="69"/>
      <c r="AE24" s="69"/>
      <c r="AF24" s="69"/>
      <c r="AG24" s="69"/>
      <c r="AH24" s="69"/>
      <c r="AJ24" s="69" t="s">
        <v>328</v>
      </c>
      <c r="AK24" s="69"/>
      <c r="AL24" s="69"/>
      <c r="AM24" s="69"/>
      <c r="AN24" s="69"/>
      <c r="AO24" s="69"/>
      <c r="AQ24" s="69" t="s">
        <v>306</v>
      </c>
      <c r="AR24" s="69"/>
      <c r="AS24" s="69"/>
      <c r="AT24" s="69"/>
      <c r="AU24" s="69"/>
      <c r="AV24" s="69"/>
      <c r="AX24" s="69" t="s">
        <v>307</v>
      </c>
      <c r="AY24" s="69"/>
      <c r="AZ24" s="69"/>
      <c r="BA24" s="69"/>
      <c r="BB24" s="69"/>
      <c r="BC24" s="69"/>
      <c r="BE24" s="69" t="s">
        <v>308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92.313019999999995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1.5949047999999999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1.0904022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15.596371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2.696761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457.12984999999998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8.5943880000000004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2.5618156999999999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0.26026339999999998</v>
      </c>
    </row>
    <row r="33" spans="1:68" x14ac:dyDescent="0.3">
      <c r="A33" s="70" t="s">
        <v>310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312</v>
      </c>
      <c r="W34" s="69"/>
      <c r="X34" s="69"/>
      <c r="Y34" s="69"/>
      <c r="Z34" s="69"/>
      <c r="AA34" s="69"/>
      <c r="AC34" s="69" t="s">
        <v>335</v>
      </c>
      <c r="AD34" s="69"/>
      <c r="AE34" s="69"/>
      <c r="AF34" s="69"/>
      <c r="AG34" s="69"/>
      <c r="AH34" s="69"/>
      <c r="AJ34" s="69" t="s">
        <v>313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439.47922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1235.7461000000001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3340.9385000000002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2711.5385999999999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37.887034999999997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110.22617</v>
      </c>
    </row>
    <row r="43" spans="1:68" x14ac:dyDescent="0.3">
      <c r="A43" s="70" t="s">
        <v>314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315</v>
      </c>
      <c r="B44" s="69"/>
      <c r="C44" s="69"/>
      <c r="D44" s="69"/>
      <c r="E44" s="69"/>
      <c r="F44" s="69"/>
      <c r="H44" s="69" t="s">
        <v>316</v>
      </c>
      <c r="I44" s="69"/>
      <c r="J44" s="69"/>
      <c r="K44" s="69"/>
      <c r="L44" s="69"/>
      <c r="M44" s="69"/>
      <c r="O44" s="69" t="s">
        <v>317</v>
      </c>
      <c r="P44" s="69"/>
      <c r="Q44" s="69"/>
      <c r="R44" s="69"/>
      <c r="S44" s="69"/>
      <c r="T44" s="69"/>
      <c r="V44" s="69" t="s">
        <v>318</v>
      </c>
      <c r="W44" s="69"/>
      <c r="X44" s="69"/>
      <c r="Y44" s="69"/>
      <c r="Z44" s="69"/>
      <c r="AA44" s="69"/>
      <c r="AC44" s="69" t="s">
        <v>319</v>
      </c>
      <c r="AD44" s="69"/>
      <c r="AE44" s="69"/>
      <c r="AF44" s="69"/>
      <c r="AG44" s="69"/>
      <c r="AH44" s="69"/>
      <c r="AJ44" s="69" t="s">
        <v>320</v>
      </c>
      <c r="AK44" s="69"/>
      <c r="AL44" s="69"/>
      <c r="AM44" s="69"/>
      <c r="AN44" s="69"/>
      <c r="AO44" s="69"/>
      <c r="AQ44" s="69" t="s">
        <v>329</v>
      </c>
      <c r="AR44" s="69"/>
      <c r="AS44" s="69"/>
      <c r="AT44" s="69"/>
      <c r="AU44" s="69"/>
      <c r="AV44" s="69"/>
      <c r="AX44" s="69" t="s">
        <v>321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13.609944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12.226552999999999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893.46040000000005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5.2524366999999999E-3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4.0144577000000004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232.62729999999999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93.81</v>
      </c>
      <c r="AX46" s="65" t="s">
        <v>323</v>
      </c>
      <c r="AY46" s="65"/>
      <c r="AZ46" s="65"/>
      <c r="BA46" s="65"/>
      <c r="BB46" s="65"/>
      <c r="BC46" s="65"/>
      <c r="BE46" s="65" t="s">
        <v>324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8" sqref="H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330</v>
      </c>
      <c r="B2" s="61" t="s">
        <v>331</v>
      </c>
      <c r="C2" s="61" t="s">
        <v>276</v>
      </c>
      <c r="D2" s="61">
        <v>65</v>
      </c>
      <c r="E2" s="61">
        <v>1965.4713999999999</v>
      </c>
      <c r="F2" s="61">
        <v>336.57404000000002</v>
      </c>
      <c r="G2" s="61">
        <v>34.330950000000001</v>
      </c>
      <c r="H2" s="61">
        <v>23.331474</v>
      </c>
      <c r="I2" s="61">
        <v>10.999476</v>
      </c>
      <c r="J2" s="61">
        <v>70.919390000000007</v>
      </c>
      <c r="K2" s="61">
        <v>46.544815</v>
      </c>
      <c r="L2" s="61">
        <v>24.374573000000002</v>
      </c>
      <c r="M2" s="61">
        <v>23.828285000000001</v>
      </c>
      <c r="N2" s="61">
        <v>2.2436351999999999</v>
      </c>
      <c r="O2" s="61">
        <v>10.625185</v>
      </c>
      <c r="P2" s="61">
        <v>834.54</v>
      </c>
      <c r="Q2" s="61">
        <v>17.391870000000001</v>
      </c>
      <c r="R2" s="61">
        <v>556.57709999999997</v>
      </c>
      <c r="S2" s="61">
        <v>58.766685000000003</v>
      </c>
      <c r="T2" s="61">
        <v>5973.7173000000003</v>
      </c>
      <c r="U2" s="61">
        <v>3.0781128</v>
      </c>
      <c r="V2" s="61">
        <v>14.444874</v>
      </c>
      <c r="W2" s="61">
        <v>175.35046</v>
      </c>
      <c r="X2" s="61">
        <v>92.313019999999995</v>
      </c>
      <c r="Y2" s="61">
        <v>1.5949047999999999</v>
      </c>
      <c r="Z2" s="61">
        <v>1.0904022</v>
      </c>
      <c r="AA2" s="61">
        <v>15.596371</v>
      </c>
      <c r="AB2" s="61">
        <v>2.696761</v>
      </c>
      <c r="AC2" s="61">
        <v>457.12984999999998</v>
      </c>
      <c r="AD2" s="61">
        <v>8.5943880000000004</v>
      </c>
      <c r="AE2" s="61">
        <v>2.5618156999999999</v>
      </c>
      <c r="AF2" s="61">
        <v>0.26026339999999998</v>
      </c>
      <c r="AG2" s="61">
        <v>439.47922</v>
      </c>
      <c r="AH2" s="61">
        <v>321.86831999999998</v>
      </c>
      <c r="AI2" s="61">
        <v>117.61088599999999</v>
      </c>
      <c r="AJ2" s="61">
        <v>1235.7461000000001</v>
      </c>
      <c r="AK2" s="61">
        <v>3340.9385000000002</v>
      </c>
      <c r="AL2" s="61">
        <v>37.887034999999997</v>
      </c>
      <c r="AM2" s="61">
        <v>2711.5385999999999</v>
      </c>
      <c r="AN2" s="61">
        <v>110.22617</v>
      </c>
      <c r="AO2" s="61">
        <v>13.609944</v>
      </c>
      <c r="AP2" s="61">
        <v>10.330613</v>
      </c>
      <c r="AQ2" s="61">
        <v>3.2793307</v>
      </c>
      <c r="AR2" s="61">
        <v>12.226552999999999</v>
      </c>
      <c r="AS2" s="61">
        <v>893.46040000000005</v>
      </c>
      <c r="AT2" s="61">
        <v>5.2524366999999999E-3</v>
      </c>
      <c r="AU2" s="61">
        <v>4.0144577000000004</v>
      </c>
      <c r="AV2" s="61">
        <v>232.62729999999999</v>
      </c>
      <c r="AW2" s="61">
        <v>93.81</v>
      </c>
      <c r="AX2" s="61">
        <v>8.7708560000000005E-2</v>
      </c>
      <c r="AY2" s="61">
        <v>1.015069</v>
      </c>
      <c r="AZ2" s="61">
        <v>157.46655000000001</v>
      </c>
      <c r="BA2" s="61">
        <v>33.604667999999997</v>
      </c>
      <c r="BB2" s="61">
        <v>9.6306890000000003</v>
      </c>
      <c r="BC2" s="61">
        <v>12.151961</v>
      </c>
      <c r="BD2" s="61">
        <v>11.818407000000001</v>
      </c>
      <c r="BE2" s="61">
        <v>0.77015202999999999</v>
      </c>
      <c r="BF2" s="61">
        <v>5.1576466999999999</v>
      </c>
      <c r="BG2" s="61">
        <v>0</v>
      </c>
      <c r="BH2" s="61">
        <v>1.3525599999999999E-4</v>
      </c>
      <c r="BI2" s="61">
        <v>6.5608699999999997E-4</v>
      </c>
      <c r="BJ2" s="61">
        <v>2.2638222E-2</v>
      </c>
      <c r="BK2" s="61">
        <v>0</v>
      </c>
      <c r="BL2" s="61">
        <v>9.2051400000000005E-2</v>
      </c>
      <c r="BM2" s="61">
        <v>2.0283262999999998</v>
      </c>
      <c r="BN2" s="61">
        <v>0.38604596000000002</v>
      </c>
      <c r="BO2" s="61">
        <v>28.181194000000001</v>
      </c>
      <c r="BP2" s="61">
        <v>6.0194798</v>
      </c>
      <c r="BQ2" s="61">
        <v>8.3736090000000001</v>
      </c>
      <c r="BR2" s="61">
        <v>33.104840000000003</v>
      </c>
      <c r="BS2" s="61">
        <v>16.914256999999999</v>
      </c>
      <c r="BT2" s="61">
        <v>5.3837549999999998</v>
      </c>
      <c r="BU2" s="61">
        <v>2.3253717E-2</v>
      </c>
      <c r="BV2" s="61">
        <v>9.2134014E-2</v>
      </c>
      <c r="BW2" s="61">
        <v>0.36835906000000002</v>
      </c>
      <c r="BX2" s="61">
        <v>0.7564845</v>
      </c>
      <c r="BY2" s="61">
        <v>8.7091290000000002E-2</v>
      </c>
      <c r="BZ2" s="61">
        <v>2.7693290000000001E-4</v>
      </c>
      <c r="CA2" s="61">
        <v>0.43800080000000002</v>
      </c>
      <c r="CB2" s="61">
        <v>6.0843010000000003E-2</v>
      </c>
      <c r="CC2" s="61">
        <v>0.12838558999999999</v>
      </c>
      <c r="CD2" s="61">
        <v>1.5062314999999999</v>
      </c>
      <c r="CE2" s="61">
        <v>4.3466073000000001E-2</v>
      </c>
      <c r="CF2" s="61">
        <v>0.15869047999999999</v>
      </c>
      <c r="CG2" s="61">
        <v>0</v>
      </c>
      <c r="CH2" s="61">
        <v>7.7576119999999997E-3</v>
      </c>
      <c r="CI2" s="61">
        <v>0</v>
      </c>
      <c r="CJ2" s="61">
        <v>3.0842771999999998</v>
      </c>
      <c r="CK2" s="61">
        <v>1.1581858E-2</v>
      </c>
      <c r="CL2" s="61">
        <v>0.30886935999999998</v>
      </c>
      <c r="CM2" s="61">
        <v>1.8155768999999999</v>
      </c>
      <c r="CN2" s="61">
        <v>2446.3687</v>
      </c>
      <c r="CO2" s="61">
        <v>4238.5576000000001</v>
      </c>
      <c r="CP2" s="61">
        <v>2256.0920000000001</v>
      </c>
      <c r="CQ2" s="61">
        <v>842.69320000000005</v>
      </c>
      <c r="CR2" s="61">
        <v>500.54730000000001</v>
      </c>
      <c r="CS2" s="61">
        <v>540.50549999999998</v>
      </c>
      <c r="CT2" s="61">
        <v>2433.9726999999998</v>
      </c>
      <c r="CU2" s="61">
        <v>1356.0045</v>
      </c>
      <c r="CV2" s="61">
        <v>1661.9632999999999</v>
      </c>
      <c r="CW2" s="61">
        <v>1483.9438</v>
      </c>
      <c r="CX2" s="61">
        <v>448.17219999999998</v>
      </c>
      <c r="CY2" s="61">
        <v>3220.5124999999998</v>
      </c>
      <c r="CZ2" s="61">
        <v>1189.1346000000001</v>
      </c>
      <c r="DA2" s="61">
        <v>3630.9148</v>
      </c>
      <c r="DB2" s="61">
        <v>3600.5329999999999</v>
      </c>
      <c r="DC2" s="61">
        <v>5092.9146000000001</v>
      </c>
      <c r="DD2" s="61">
        <v>8043.0609999999997</v>
      </c>
      <c r="DE2" s="61">
        <v>1501.8353999999999</v>
      </c>
      <c r="DF2" s="61">
        <v>3937.9038</v>
      </c>
      <c r="DG2" s="61">
        <v>1814.4797000000001</v>
      </c>
      <c r="DH2" s="61">
        <v>85.698080000000004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33.604667999999997</v>
      </c>
      <c r="B6">
        <f>BB2</f>
        <v>9.6306890000000003</v>
      </c>
      <c r="C6">
        <f>BC2</f>
        <v>12.151961</v>
      </c>
      <c r="D6">
        <f>BD2</f>
        <v>11.818407000000001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4" sqref="J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21000</v>
      </c>
      <c r="C2" s="56">
        <f ca="1">YEAR(TODAY())-YEAR(B2)+IF(TODAY()&gt;=DATE(YEAR(TODAY()),MONTH(B2),DAY(B2)),0,-1)</f>
        <v>65</v>
      </c>
      <c r="E2" s="52">
        <v>165.1</v>
      </c>
      <c r="F2" s="53" t="s">
        <v>39</v>
      </c>
      <c r="G2" s="52">
        <v>61.9</v>
      </c>
      <c r="H2" s="51" t="s">
        <v>41</v>
      </c>
      <c r="I2" s="72">
        <f>ROUND(G3/E3^2,1)</f>
        <v>22.7</v>
      </c>
    </row>
    <row r="3" spans="1:9" x14ac:dyDescent="0.3">
      <c r="E3" s="51">
        <f>E2/100</f>
        <v>1.651</v>
      </c>
      <c r="F3" s="51" t="s">
        <v>40</v>
      </c>
      <c r="G3" s="51">
        <f>G2</f>
        <v>61.9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45007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지준배, ID : H2300053)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23일 08:24:25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9" sqref="Z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45007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165.1</v>
      </c>
      <c r="L12" s="129"/>
      <c r="M12" s="122">
        <f>'개인정보 및 신체계측 입력'!G2</f>
        <v>61.9</v>
      </c>
      <c r="N12" s="123"/>
      <c r="O12" s="118" t="s">
        <v>271</v>
      </c>
      <c r="P12" s="112"/>
      <c r="Q12" s="115">
        <f>'개인정보 및 신체계측 입력'!I2</f>
        <v>22.7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지준배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76.177999999999997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7.77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16.050999999999998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8</v>
      </c>
      <c r="L72" s="36" t="s">
        <v>53</v>
      </c>
      <c r="M72" s="36">
        <f>ROUND('DRIs DATA'!K8,1)</f>
        <v>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74.209999999999994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120.37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92.31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179.78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54.93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222.73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136.1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2023-03-22T23:27:27Z</dcterms:modified>
</cp:coreProperties>
</file>