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9010" windowHeight="1189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<sst xmlns="http://schemas.openxmlformats.org/spreadsheetml/2006/main" count="692" uniqueCount="337">
  <si>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</si>
  <si>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</si>
  <si>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</si>
  <si>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</si>
  <si>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</si>
  <si>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</si>
  <si>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</si>
  <si>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</si>
  <si>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</si>
  <si>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</si>
  <si>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</si>
  <si>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</si>
  <si>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</si>
  <si>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</si>
  <si>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</si>
  <si>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</si>
  <si>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</si>
  <si>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</si>
  <si>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</si>
  <si>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</si>
  <si>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</si>
  <si>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</si>
  <si>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</si>
  <si>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</si>
  <si>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</si>
  <si>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</si>
  <si>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</si>
  <si>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</si>
  <si>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</si>
  <si>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</si>
  <si>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</si>
  <si>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</si>
  <si>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</si>
  <si>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</si>
  <si>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</si>
  <si>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</si>
  <si>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</si>
  <si>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</si>
  <si>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</si>
  <si>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</si>
  <si>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</si>
  <si>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</si>
  <si>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</si>
  <si>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</si>
  <si>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</si>
  <si>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</si>
  <si>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</si>
  <si>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</si>
  <si>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</si>
  <si>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</si>
  <si>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</si>
  <si>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</si>
  <si>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</si>
  <si>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</si>
  <si>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</si>
  <si>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</si>
  <si>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</si>
  <si>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</si>
  <si>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</si>
  <si>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</si>
  <si>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</si>
  <si>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</si>
  <si>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</si>
  <si>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</si>
  <si>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</si>
  <si>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</si>
  <si>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</si>
  <si>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</si>
  <si>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</si>
  <si>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</si>
  <si>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</si>
  <si>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</si>
  <si>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</si>
  <si>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</si>
  <si>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</si>
  <si>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</si>
  <si>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</si>
  <si>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</si>
  <si>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</si>
  <si>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</si>
  <si>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</si>
  <si>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</si>
  <si>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</si>
  <si>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</si>
  <si>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</si>
  <si>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</si>
  <si>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</si>
  <si>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</si>
  <si>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</si>
  <si>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</si>
  <si>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</si>
  <si>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</si>
  <si>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</si>
  <si>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</si>
  <si>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</si>
  <si>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</si>
  <si>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</si>
  <si>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</si>
  <si>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</si>
  <si>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</si>
  <si>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</si>
  <si>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</si>
  <si>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</si>
  <si>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</si>
  <si>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</si>
  <si>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</si>
  <si>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</si>
  <si>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</si>
  <si>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</si>
  <si>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</si>
  <si>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</si>
  <si>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</si>
  <si>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</si>
  <si>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</si>
  <si>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</si>
  <si>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</si>
  <si>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</si>
  <si>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</si>
  <si>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</si>
  <si>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</si>
  <si>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</si>
  <si>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</si>
  <si>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</si>
  <si>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</si>
  <si>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</si>
  <si>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</si>
  <si>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</si>
  <si>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</si>
  <si>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</si>
  <si>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</si>
  <si>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</si>
  <si>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</si>
  <si>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</si>
  <si>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</si>
  <si>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</si>
  <si>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</si>
  <si>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</si>
  <si>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</si>
  <si>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</si>
  <si>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</si>
  <si>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</si>
  <si>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</si>
  <si>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</si>
  <si>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</si>
  <si>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</si>
  <si>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</si>
  <si>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</si>
  <si>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</si>
  <si>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</si>
  <si>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</si>
  <si>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</si>
  <si>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</si>
  <si>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</si>
  <si>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</si>
  <si>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</si>
  <si>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</si>
  <si>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</si>
  <si>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</si>
  <si>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</si>
  <si>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</si>
  <si>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</si>
  <si>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</si>
  <si>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</si>
  <si>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</si>
  <si>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</si>
  <si>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</si>
  <si>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</si>
  <si>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</si>
  <si>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</si>
  <si>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</si>
  <si>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</si>
  <si>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</si>
  <si>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</si>
  <si>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</si>
  <si>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</si>
  <si>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</si>
  <si>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</si>
  <si>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</si>
  <si>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</si>
  <si>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</si>
  <si>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</si>
  <si>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</si>
  <si>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</si>
  <si>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</si>
  <si>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</si>
  <si>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</si>
  <si>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</si>
  <si>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</si>
  <si>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</si>
  <si>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</si>
  <si>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</si>
  <si>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</si>
  <si>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</si>
  <si>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</si>
  <si>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</si>
  <si>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</si>
  <si>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</si>
  <si>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</si>
  <si>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</si>
  <si>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</si>
  <si>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</si>
  <si>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</si>
  <si>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</si>
  <si>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</si>
  <si>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</si>
  <si>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</si>
  <si>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</si>
  <si>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</si>
  <si>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</si>
  <si>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</si>
  <si>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</si>
  <si>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</si>
  <si>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</si>
  <si>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</si>
  <si>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</si>
  <si>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</si>
  <si>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</si>
  <si>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</si>
  <si>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</si>
  <si>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</si>
  <si>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</si>
  <si>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</si>
  <si>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</si>
  <si>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</si>
  <si>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</si>
  <si>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</si>
  <si>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</si>
  <si>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</si>
  <si>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</si>
  <si>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</si>
  <si>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</si>
  <si>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</si>
  <si>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</si>
  <si>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</si>
  <si>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</si>
  <si>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</si>
  <si>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</si>
  <si>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</si>
  <si>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</si>
  <si>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</si>
  <si>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</si>
  <si>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</si>
  <si>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</si>
  <si>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</si>
  <si>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</si>
  <si>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</si>
  <si>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</si>
  <si>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</si>
  <si>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</si>
  <si>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</si>
  <si>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</si>
  <si>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</si>
  <si>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</si>
  <si>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</si>
  <si>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</si>
  <si>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</si>
  <si>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</si>
  <si>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</si>
  <si>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</si>
  <si>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</si>
  <si>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</si>
  <si>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</si>
  <si>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</si>
  <si>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</si>
  <si>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</si>
  <si>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</si>
  <si>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</si>
  <si>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</si>
  <si>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</si>
  <si>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</si>
  <si>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</si>
  <si>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</si>
  <si>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</si>
  <si>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</si>
  <si>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</si>
  <si>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</si>
  <si>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</si>
  <si>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</si>
  <si>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</si>
  <si>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</si>
  <si>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</si>
  <si>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</si>
  <si>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</si>
  <si>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</si>
  <si>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</si>
  <si>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</si>
  <si>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</si>
  <si>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</si>
  <si>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</si>
  <si>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</si>
  <si>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</si>
  <si>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</si>
  <si>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</si>
  <si>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</si>
  <si>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</si>
  <si>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</si>
  <si>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</si>
  <si>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</si>
  <si>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</si>
  <si>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</si>
  <si>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</si>
  <si>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</si>
  <si>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</si>
  <si>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</si>
  <si>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</si>
  <si>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</si>
  <si>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</si>
  <si>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</si>
  <si>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</si>
  <si>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</si>
  <si>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</si>
  <si>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</si>
  <si>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</si>
  <si>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</si>
  <si>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</si>
  <si>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마그네슘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</si>
  <si>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</si>
  <si>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</si>
  <si>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</si>
  <si>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</si>
  <si>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</si>
  <si>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</si>
  <si>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</si>
  <si>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</si>
  <si>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</si>
  <si>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</si>
  <si>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</si>
  <si>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</si>
  <si>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</si>
  <si>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미량 무기질</t>
    <phoneticPr fontId="1" type="noConversion"/>
  </si>
  <si>
    <t>구리</t>
    <phoneticPr fontId="1" type="noConversion"/>
  </si>
  <si>
    <t>구리(ug/일)</t>
    <phoneticPr fontId="1" type="noConversion"/>
  </si>
  <si>
    <t>몰리브덴(ug/일)</t>
    <phoneticPr fontId="1" type="noConversion"/>
  </si>
  <si>
    <t>H2300055</t>
  </si>
  <si>
    <t>정대균</t>
  </si>
  <si>
    <t>(설문지 : FFQ 95문항 설문지, 사용자 : 정대균, ID : H2300055)</t>
  </si>
  <si>
    <t>2023년 03월 31일 15:53:35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</si>
</sst>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67.817040000000006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63336"/>
        <c:axId val="559059024"/>
      </c:barChart>
      <c:catAx>
        <c:axId val="5590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59024"/>
        <c:crosses val="autoZero"/>
        <c:auto val="1"/>
        <c:lblAlgn val="ctr"/>
        <c:lblOffset val="100"/>
        <c:noMultiLvlLbl val="0"/>
      </c:catAx>
      <c:valAx>
        <c:axId val="55905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6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3.6155499999999998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9880"/>
        <c:axId val="568640272"/>
      </c:barChart>
      <c:catAx>
        <c:axId val="56863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40272"/>
        <c:crosses val="autoZero"/>
        <c:auto val="1"/>
        <c:lblAlgn val="ctr"/>
        <c:lblOffset val="100"/>
        <c:noMultiLvlLbl val="0"/>
      </c:catAx>
      <c:valAx>
        <c:axId val="56864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0.35381508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41056"/>
        <c:axId val="568636744"/>
      </c:barChart>
      <c:catAx>
        <c:axId val="5686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6744"/>
        <c:crosses val="autoZero"/>
        <c:auto val="1"/>
        <c:lblAlgn val="ctr"/>
        <c:lblOffset val="100"/>
        <c:noMultiLvlLbl val="0"/>
      </c:catAx>
      <c:valAx>
        <c:axId val="56863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1117.0667000000001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5960"/>
        <c:axId val="568643016"/>
      </c:barChart>
      <c:catAx>
        <c:axId val="56863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43016"/>
        <c:crosses val="autoZero"/>
        <c:auto val="1"/>
        <c:lblAlgn val="ctr"/>
        <c:lblOffset val="100"/>
        <c:noMultiLvlLbl val="0"/>
      </c:catAx>
      <c:valAx>
        <c:axId val="5686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2176.1909999999998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5568"/>
        <c:axId val="568638312"/>
      </c:barChart>
      <c:catAx>
        <c:axId val="56863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8312"/>
        <c:crosses val="autoZero"/>
        <c:auto val="1"/>
        <c:lblAlgn val="ctr"/>
        <c:lblOffset val="100"/>
        <c:noMultiLvlLbl val="0"/>
      </c:catAx>
      <c:valAx>
        <c:axId val="568638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226.98132000000001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9488"/>
        <c:axId val="568642232"/>
      </c:barChart>
      <c:catAx>
        <c:axId val="56863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42232"/>
        <c:crosses val="autoZero"/>
        <c:auto val="1"/>
        <c:lblAlgn val="ctr"/>
        <c:lblOffset val="100"/>
        <c:noMultiLvlLbl val="0"/>
      </c:catAx>
      <c:valAx>
        <c:axId val="56864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102.14595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8704"/>
        <c:axId val="568636352"/>
      </c:barChart>
      <c:catAx>
        <c:axId val="56863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6352"/>
        <c:crosses val="autoZero"/>
        <c:auto val="1"/>
        <c:lblAlgn val="ctr"/>
        <c:lblOffset val="100"/>
        <c:noMultiLvlLbl val="0"/>
      </c:catAx>
      <c:valAx>
        <c:axId val="56863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9.7726769999999998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7528"/>
        <c:axId val="659850168"/>
      </c:barChart>
      <c:catAx>
        <c:axId val="56863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0168"/>
        <c:crosses val="autoZero"/>
        <c:auto val="1"/>
        <c:lblAlgn val="ctr"/>
        <c:lblOffset val="100"/>
        <c:noMultiLvlLbl val="0"/>
      </c:catAx>
      <c:valAx>
        <c:axId val="65985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955.01580000000001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849776"/>
        <c:axId val="659856440"/>
      </c:barChart>
      <c:catAx>
        <c:axId val="65984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6440"/>
        <c:crosses val="autoZero"/>
        <c:auto val="1"/>
        <c:lblAlgn val="ctr"/>
        <c:lblOffset val="100"/>
        <c:noMultiLvlLbl val="0"/>
      </c:catAx>
      <c:valAx>
        <c:axId val="659856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4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6.1047287E-3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851736"/>
        <c:axId val="659856832"/>
      </c:barChart>
      <c:catAx>
        <c:axId val="65985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6832"/>
        <c:crosses val="autoZero"/>
        <c:auto val="1"/>
        <c:lblAlgn val="ctr"/>
        <c:lblOffset val="100"/>
        <c:noMultiLvlLbl val="0"/>
      </c:catAx>
      <c:valAx>
        <c:axId val="65985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2.4108236000000001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849384"/>
        <c:axId val="659852912"/>
      </c:barChart>
      <c:catAx>
        <c:axId val="65984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2912"/>
        <c:crosses val="autoZero"/>
        <c:auto val="1"/>
        <c:lblAlgn val="ctr"/>
        <c:lblOffset val="100"/>
        <c:noMultiLvlLbl val="0"/>
      </c:catAx>
      <c:valAx>
        <c:axId val="65985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4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18.350560000000002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60200"/>
        <c:axId val="559064120"/>
      </c:barChart>
      <c:catAx>
        <c:axId val="55906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64120"/>
        <c:crosses val="autoZero"/>
        <c:auto val="1"/>
        <c:lblAlgn val="ctr"/>
        <c:lblOffset val="100"/>
        <c:noMultiLvlLbl val="0"/>
      </c:catAx>
      <c:valAx>
        <c:axId val="559064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287.2851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854088"/>
        <c:axId val="659851344"/>
      </c:barChart>
      <c:catAx>
        <c:axId val="65985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1344"/>
        <c:crosses val="autoZero"/>
        <c:auto val="1"/>
        <c:lblAlgn val="ctr"/>
        <c:lblOffset val="100"/>
        <c:noMultiLvlLbl val="0"/>
      </c:catAx>
      <c:valAx>
        <c:axId val="65985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5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85.460235999999995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853696"/>
        <c:axId val="659854480"/>
      </c:barChart>
      <c:catAx>
        <c:axId val="65985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4480"/>
        <c:crosses val="autoZero"/>
        <c:auto val="1"/>
        <c:lblAlgn val="ctr"/>
        <c:lblOffset val="100"/>
        <c:noMultiLvlLbl val="0"/>
      </c:catAx>
      <c:valAx>
        <c:axId val="65985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4.0170000000000003</c:v>
                </c:pt>
                <c:pt idx="1">
                  <c:v>9.2379999999999995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856048"/>
        <c:axId val="659855264"/>
      </c:barChart>
      <c:catAx>
        <c:axId val="65985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55264"/>
        <c:crosses val="autoZero"/>
        <c:auto val="1"/>
        <c:lblAlgn val="ctr"/>
        <c:lblOffset val="100"/>
        <c:noMultiLvlLbl val="0"/>
      </c:catAx>
      <c:valAx>
        <c:axId val="65985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85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10.249886500000001</c:v>
                </c:pt>
                <c:pt idx="1">
                  <c:v>9.6863829999999993</c:v>
                </c:pt>
                <c:pt idx="2">
                  <c:v>6.7281693999999996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330.74347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5296"/>
        <c:axId val="563518040"/>
      </c:barChart>
      <c:catAx>
        <c:axId val="5635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8040"/>
        <c:crosses val="autoZero"/>
        <c:auto val="1"/>
        <c:lblAlgn val="ctr"/>
        <c:lblOffset val="100"/>
        <c:noMultiLvlLbl val="0"/>
      </c:catAx>
      <c:valAx>
        <c:axId val="563518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8.2420024999999999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0984"/>
        <c:axId val="563511376"/>
      </c:barChart>
      <c:catAx>
        <c:axId val="56351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1376"/>
        <c:crosses val="autoZero"/>
        <c:auto val="1"/>
        <c:lblAlgn val="ctr"/>
        <c:lblOffset val="100"/>
        <c:noMultiLvlLbl val="0"/>
      </c:catAx>
      <c:valAx>
        <c:axId val="5635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68.501000000000005</c:v>
                </c:pt>
                <c:pt idx="1">
                  <c:v>10.914999999999999</c:v>
                </c:pt>
                <c:pt idx="2">
                  <c:v>20.584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16472"/>
        <c:axId val="563511768"/>
      </c:barChart>
      <c:catAx>
        <c:axId val="56351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1768"/>
        <c:crosses val="autoZero"/>
        <c:auto val="1"/>
        <c:lblAlgn val="ctr"/>
        <c:lblOffset val="100"/>
        <c:noMultiLvlLbl val="0"/>
      </c:catAx>
      <c:valAx>
        <c:axId val="56351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1601.8634999999999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3336"/>
        <c:axId val="563512552"/>
      </c:barChart>
      <c:catAx>
        <c:axId val="56351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2552"/>
        <c:crosses val="autoZero"/>
        <c:auto val="1"/>
        <c:lblAlgn val="ctr"/>
        <c:lblOffset val="100"/>
        <c:noMultiLvlLbl val="0"/>
      </c:catAx>
      <c:valAx>
        <c:axId val="563512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57.926296000000001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3728"/>
        <c:axId val="563514120"/>
      </c:barChart>
      <c:catAx>
        <c:axId val="5635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4120"/>
        <c:crosses val="autoZero"/>
        <c:auto val="1"/>
        <c:lblAlgn val="ctr"/>
        <c:lblOffset val="100"/>
        <c:noMultiLvlLbl val="0"/>
      </c:catAx>
      <c:valAx>
        <c:axId val="563514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612.82380000000001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4904"/>
        <c:axId val="563515688"/>
      </c:barChart>
      <c:catAx>
        <c:axId val="56351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5688"/>
        <c:crosses val="autoZero"/>
        <c:auto val="1"/>
        <c:lblAlgn val="ctr"/>
        <c:lblOffset val="100"/>
        <c:noMultiLvlLbl val="0"/>
      </c:catAx>
      <c:valAx>
        <c:axId val="56351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5.6458817000000003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60592"/>
        <c:axId val="565568600"/>
      </c:barChart>
      <c:catAx>
        <c:axId val="55906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8600"/>
        <c:crosses val="autoZero"/>
        <c:auto val="1"/>
        <c:lblAlgn val="ctr"/>
        <c:lblOffset val="100"/>
        <c:noMultiLvlLbl val="0"/>
      </c:catAx>
      <c:valAx>
        <c:axId val="56556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6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3188.8173999999999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16864"/>
        <c:axId val="564025864"/>
      </c:barChart>
      <c:catAx>
        <c:axId val="56351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25864"/>
        <c:crosses val="autoZero"/>
        <c:auto val="1"/>
        <c:lblAlgn val="ctr"/>
        <c:lblOffset val="100"/>
        <c:noMultiLvlLbl val="0"/>
      </c:catAx>
      <c:valAx>
        <c:axId val="56402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11.393969999999999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27824"/>
        <c:axId val="564032920"/>
      </c:barChart>
      <c:catAx>
        <c:axId val="56402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32920"/>
        <c:crosses val="autoZero"/>
        <c:auto val="1"/>
        <c:lblAlgn val="ctr"/>
        <c:lblOffset val="100"/>
        <c:noMultiLvlLbl val="0"/>
      </c:catAx>
      <c:valAx>
        <c:axId val="56403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2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1.6031301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32136"/>
        <c:axId val="564025472"/>
      </c:barChart>
      <c:catAx>
        <c:axId val="56403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25472"/>
        <c:crosses val="autoZero"/>
        <c:auto val="1"/>
        <c:lblAlgn val="ctr"/>
        <c:lblOffset val="100"/>
        <c:noMultiLvlLbl val="0"/>
      </c:catAx>
      <c:valAx>
        <c:axId val="56402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3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191.32364999999999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70560"/>
        <c:axId val="565568208"/>
      </c:barChart>
      <c:catAx>
        <c:axId val="56557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8208"/>
        <c:crosses val="autoZero"/>
        <c:auto val="1"/>
        <c:lblAlgn val="ctr"/>
        <c:lblOffset val="100"/>
        <c:noMultiLvlLbl val="0"/>
      </c:catAx>
      <c:valAx>
        <c:axId val="56556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7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1.3394600999999999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65856"/>
        <c:axId val="565568992"/>
      </c:barChart>
      <c:catAx>
        <c:axId val="5655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8992"/>
        <c:crosses val="autoZero"/>
        <c:auto val="1"/>
        <c:lblAlgn val="ctr"/>
        <c:lblOffset val="100"/>
        <c:noMultiLvlLbl val="0"/>
      </c:catAx>
      <c:valAx>
        <c:axId val="565568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13.506544999999999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67032"/>
        <c:axId val="565569384"/>
      </c:barChart>
      <c:catAx>
        <c:axId val="56556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9384"/>
        <c:crosses val="autoZero"/>
        <c:auto val="1"/>
        <c:lblAlgn val="ctr"/>
        <c:lblOffset val="100"/>
        <c:noMultiLvlLbl val="0"/>
      </c:catAx>
      <c:valAx>
        <c:axId val="56556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6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1.6031301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68712"/>
        <c:axId val="414866360"/>
      </c:barChart>
      <c:catAx>
        <c:axId val="41486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66360"/>
        <c:crosses val="autoZero"/>
        <c:auto val="1"/>
        <c:lblAlgn val="ctr"/>
        <c:lblOffset val="100"/>
        <c:noMultiLvlLbl val="0"/>
      </c:catAx>
      <c:valAx>
        <c:axId val="41486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6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320.78357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72520"/>
        <c:axId val="565565464"/>
      </c:barChart>
      <c:catAx>
        <c:axId val="56557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5464"/>
        <c:crosses val="autoZero"/>
        <c:auto val="1"/>
        <c:lblAlgn val="ctr"/>
        <c:lblOffset val="100"/>
        <c:noMultiLvlLbl val="0"/>
      </c:catAx>
      <c:valAx>
        <c:axId val="56556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12.747076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71344"/>
        <c:axId val="565566640"/>
      </c:barChart>
      <c:catAx>
        <c:axId val="5655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66640"/>
        <c:crosses val="autoZero"/>
        <c:auto val="1"/>
        <c:lblAlgn val="ctr"/>
        <c:lblOffset val="100"/>
        <c:noMultiLvlLbl val="0"/>
      </c:catAx>
      <c:valAx>
        <c:axId val="56556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정대균, ID : H2300055)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31일 15:53:35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1601.8634999999999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67.817040000000006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18.350560000000002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68.501000000000005</v>
      </c>
      <c r="G8" s="59">
        <f>'DRIs DATA 입력'!G8</f>
        <v>10.914999999999999</v>
      </c>
      <c r="H8" s="59">
        <f>'DRIs DATA 입력'!H8</f>
        <v>20.584</v>
      </c>
      <c r="I8" s="46"/>
      <c r="J8" s="59" t="s">
        <v>215</v>
      </c>
      <c r="K8" s="59">
        <f>'DRIs DATA 입력'!K8</f>
        <v>4.0170000000000003</v>
      </c>
      <c r="L8" s="59">
        <f>'DRIs DATA 입력'!L8</f>
        <v>9.2379999999999995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330.74347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8.2420024999999999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5.6458817000000003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191.32364999999999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57.926296000000001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1.1870552000000001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1.3394600999999999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13.506544999999999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1.6031301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320.78357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12.747076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3.6155499999999998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0.35381508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612.82380000000001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1117.0667000000001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3188.8173999999999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2176.1909999999998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226.98132000000001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102.14595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11.393969999999999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9.7726769999999998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955.01580000000001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6.1047287E-3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2.4108236000000001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287.2851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85.460235999999995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335</v>
      </c>
      <c r="G1" s="62" t="s">
        <v>303</v>
      </c>
      <c r="H1" s="61" t="s">
        <v>336</v>
      </c>
    </row>
    <row r="3" spans="1:27" x14ac:dyDescent="0.3">
      <c r="A3" s="71" t="s">
        <v>318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296</v>
      </c>
      <c r="F4" s="67"/>
      <c r="G4" s="67"/>
      <c r="H4" s="68"/>
      <c r="J4" s="66" t="s">
        <v>320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304</v>
      </c>
      <c r="C5" s="65" t="s">
        <v>306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297</v>
      </c>
      <c r="L5" s="65" t="s">
        <v>321</v>
      </c>
      <c r="N5" s="65"/>
      <c r="O5" s="65" t="s">
        <v>305</v>
      </c>
      <c r="P5" s="65" t="s">
        <v>277</v>
      </c>
      <c r="Q5" s="65" t="s">
        <v>281</v>
      </c>
      <c r="R5" s="65" t="s">
        <v>289</v>
      </c>
      <c r="S5" s="65" t="s">
        <v>306</v>
      </c>
      <c r="U5" s="65"/>
      <c r="V5" s="65" t="s">
        <v>305</v>
      </c>
      <c r="W5" s="65" t="s">
        <v>277</v>
      </c>
      <c r="X5" s="65" t="s">
        <v>281</v>
      </c>
      <c r="Y5" s="65" t="s">
        <v>289</v>
      </c>
      <c r="Z5" s="65" t="s">
        <v>306</v>
      </c>
    </row>
    <row r="6" spans="1:27" x14ac:dyDescent="0.3">
      <c r="A6" s="65" t="s">
        <v>319</v>
      </c>
      <c r="B6" s="65">
        <v>2200</v>
      </c>
      <c r="C6" s="65">
        <v>1601.8634999999999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67.817040000000006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18.350560000000002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290</v>
      </c>
      <c r="F8" s="65">
        <v>68.501000000000005</v>
      </c>
      <c r="G8" s="65">
        <v>10.914999999999999</v>
      </c>
      <c r="H8" s="65">
        <v>20.584</v>
      </c>
      <c r="J8" s="65" t="s">
        <v>290</v>
      </c>
      <c r="K8" s="65">
        <v>4.0170000000000003</v>
      </c>
      <c r="L8" s="65">
        <v>9.2379999999999995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324</v>
      </c>
      <c r="P14" s="69"/>
      <c r="Q14" s="69"/>
      <c r="R14" s="69"/>
      <c r="S14" s="69"/>
      <c r="T14" s="69"/>
      <c r="V14" s="69" t="s">
        <v>292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305</v>
      </c>
      <c r="C15" s="65" t="s">
        <v>277</v>
      </c>
      <c r="D15" s="65" t="s">
        <v>281</v>
      </c>
      <c r="E15" s="65" t="s">
        <v>289</v>
      </c>
      <c r="F15" s="65" t="s">
        <v>306</v>
      </c>
      <c r="H15" s="65"/>
      <c r="I15" s="65" t="s">
        <v>305</v>
      </c>
      <c r="J15" s="65" t="s">
        <v>277</v>
      </c>
      <c r="K15" s="65" t="s">
        <v>281</v>
      </c>
      <c r="L15" s="65" t="s">
        <v>289</v>
      </c>
      <c r="M15" s="65" t="s">
        <v>306</v>
      </c>
      <c r="O15" s="65"/>
      <c r="P15" s="65" t="s">
        <v>305</v>
      </c>
      <c r="Q15" s="65" t="s">
        <v>277</v>
      </c>
      <c r="R15" s="65" t="s">
        <v>281</v>
      </c>
      <c r="S15" s="65" t="s">
        <v>289</v>
      </c>
      <c r="T15" s="65" t="s">
        <v>306</v>
      </c>
      <c r="V15" s="65"/>
      <c r="W15" s="65" t="s">
        <v>305</v>
      </c>
      <c r="X15" s="65" t="s">
        <v>277</v>
      </c>
      <c r="Y15" s="65" t="s">
        <v>281</v>
      </c>
      <c r="Z15" s="65" t="s">
        <v>289</v>
      </c>
      <c r="AA15" s="65" t="s">
        <v>306</v>
      </c>
    </row>
    <row r="16" spans="1:27" x14ac:dyDescent="0.3">
      <c r="A16" s="65" t="s">
        <v>293</v>
      </c>
      <c r="B16" s="65">
        <v>530</v>
      </c>
      <c r="C16" s="65">
        <v>750</v>
      </c>
      <c r="D16" s="65">
        <v>0</v>
      </c>
      <c r="E16" s="65">
        <v>3000</v>
      </c>
      <c r="F16" s="65">
        <v>330.74347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8.2420024999999999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5.6458817000000003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191.32364999999999</v>
      </c>
    </row>
    <row r="23" spans="1:62" x14ac:dyDescent="0.3">
      <c r="A23" s="70" t="s">
        <v>294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298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308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305</v>
      </c>
      <c r="C25" s="65" t="s">
        <v>277</v>
      </c>
      <c r="D25" s="65" t="s">
        <v>281</v>
      </c>
      <c r="E25" s="65" t="s">
        <v>289</v>
      </c>
      <c r="F25" s="65" t="s">
        <v>306</v>
      </c>
      <c r="H25" s="65"/>
      <c r="I25" s="65" t="s">
        <v>305</v>
      </c>
      <c r="J25" s="65" t="s">
        <v>277</v>
      </c>
      <c r="K25" s="65" t="s">
        <v>281</v>
      </c>
      <c r="L25" s="65" t="s">
        <v>289</v>
      </c>
      <c r="M25" s="65" t="s">
        <v>306</v>
      </c>
      <c r="O25" s="65"/>
      <c r="P25" s="65" t="s">
        <v>305</v>
      </c>
      <c r="Q25" s="65" t="s">
        <v>277</v>
      </c>
      <c r="R25" s="65" t="s">
        <v>281</v>
      </c>
      <c r="S25" s="65" t="s">
        <v>289</v>
      </c>
      <c r="T25" s="65" t="s">
        <v>306</v>
      </c>
      <c r="V25" s="65"/>
      <c r="W25" s="65" t="s">
        <v>305</v>
      </c>
      <c r="X25" s="65" t="s">
        <v>277</v>
      </c>
      <c r="Y25" s="65" t="s">
        <v>281</v>
      </c>
      <c r="Z25" s="65" t="s">
        <v>289</v>
      </c>
      <c r="AA25" s="65" t="s">
        <v>306</v>
      </c>
      <c r="AC25" s="65"/>
      <c r="AD25" s="65" t="s">
        <v>305</v>
      </c>
      <c r="AE25" s="65" t="s">
        <v>277</v>
      </c>
      <c r="AF25" s="65" t="s">
        <v>281</v>
      </c>
      <c r="AG25" s="65" t="s">
        <v>289</v>
      </c>
      <c r="AH25" s="65" t="s">
        <v>306</v>
      </c>
      <c r="AJ25" s="65"/>
      <c r="AK25" s="65" t="s">
        <v>305</v>
      </c>
      <c r="AL25" s="65" t="s">
        <v>277</v>
      </c>
      <c r="AM25" s="65" t="s">
        <v>281</v>
      </c>
      <c r="AN25" s="65" t="s">
        <v>289</v>
      </c>
      <c r="AO25" s="65" t="s">
        <v>306</v>
      </c>
      <c r="AQ25" s="65"/>
      <c r="AR25" s="65" t="s">
        <v>305</v>
      </c>
      <c r="AS25" s="65" t="s">
        <v>277</v>
      </c>
      <c r="AT25" s="65" t="s">
        <v>281</v>
      </c>
      <c r="AU25" s="65" t="s">
        <v>289</v>
      </c>
      <c r="AV25" s="65" t="s">
        <v>306</v>
      </c>
      <c r="AX25" s="65"/>
      <c r="AY25" s="65" t="s">
        <v>305</v>
      </c>
      <c r="AZ25" s="65" t="s">
        <v>277</v>
      </c>
      <c r="BA25" s="65" t="s">
        <v>281</v>
      </c>
      <c r="BB25" s="65" t="s">
        <v>289</v>
      </c>
      <c r="BC25" s="65" t="s">
        <v>306</v>
      </c>
      <c r="BE25" s="65"/>
      <c r="BF25" s="65" t="s">
        <v>305</v>
      </c>
      <c r="BG25" s="65" t="s">
        <v>277</v>
      </c>
      <c r="BH25" s="65" t="s">
        <v>281</v>
      </c>
      <c r="BI25" s="65" t="s">
        <v>289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57.926296000000001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1.1870552000000001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1.3394600999999999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13.506544999999999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1.6031301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320.78357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12.747076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3.6155499999999998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0.35381508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305</v>
      </c>
      <c r="C35" s="65" t="s">
        <v>277</v>
      </c>
      <c r="D35" s="65" t="s">
        <v>281</v>
      </c>
      <c r="E35" s="65" t="s">
        <v>289</v>
      </c>
      <c r="F35" s="65" t="s">
        <v>306</v>
      </c>
      <c r="H35" s="65"/>
      <c r="I35" s="65" t="s">
        <v>305</v>
      </c>
      <c r="J35" s="65" t="s">
        <v>277</v>
      </c>
      <c r="K35" s="65" t="s">
        <v>281</v>
      </c>
      <c r="L35" s="65" t="s">
        <v>289</v>
      </c>
      <c r="M35" s="65" t="s">
        <v>306</v>
      </c>
      <c r="O35" s="65"/>
      <c r="P35" s="65" t="s">
        <v>305</v>
      </c>
      <c r="Q35" s="65" t="s">
        <v>277</v>
      </c>
      <c r="R35" s="65" t="s">
        <v>281</v>
      </c>
      <c r="S35" s="65" t="s">
        <v>289</v>
      </c>
      <c r="T35" s="65" t="s">
        <v>306</v>
      </c>
      <c r="V35" s="65"/>
      <c r="W35" s="65" t="s">
        <v>305</v>
      </c>
      <c r="X35" s="65" t="s">
        <v>277</v>
      </c>
      <c r="Y35" s="65" t="s">
        <v>281</v>
      </c>
      <c r="Z35" s="65" t="s">
        <v>289</v>
      </c>
      <c r="AA35" s="65" t="s">
        <v>306</v>
      </c>
      <c r="AC35" s="65"/>
      <c r="AD35" s="65" t="s">
        <v>305</v>
      </c>
      <c r="AE35" s="65" t="s">
        <v>277</v>
      </c>
      <c r="AF35" s="65" t="s">
        <v>281</v>
      </c>
      <c r="AG35" s="65" t="s">
        <v>289</v>
      </c>
      <c r="AH35" s="65" t="s">
        <v>306</v>
      </c>
      <c r="AJ35" s="65"/>
      <c r="AK35" s="65" t="s">
        <v>305</v>
      </c>
      <c r="AL35" s="65" t="s">
        <v>277</v>
      </c>
      <c r="AM35" s="65" t="s">
        <v>281</v>
      </c>
      <c r="AN35" s="65" t="s">
        <v>289</v>
      </c>
      <c r="AO35" s="65" t="s">
        <v>306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612.82380000000001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1117.0667000000001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3188.8173999999999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2176.1909999999998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226.98132000000001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102.14595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302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311</v>
      </c>
      <c r="AD44" s="69"/>
      <c r="AE44" s="69"/>
      <c r="AF44" s="69"/>
      <c r="AG44" s="69"/>
      <c r="AH44" s="69"/>
      <c r="AJ44" s="69" t="s">
        <v>316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295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305</v>
      </c>
      <c r="C45" s="65" t="s">
        <v>277</v>
      </c>
      <c r="D45" s="65" t="s">
        <v>281</v>
      </c>
      <c r="E45" s="65" t="s">
        <v>289</v>
      </c>
      <c r="F45" s="65" t="s">
        <v>306</v>
      </c>
      <c r="H45" s="65"/>
      <c r="I45" s="65" t="s">
        <v>305</v>
      </c>
      <c r="J45" s="65" t="s">
        <v>277</v>
      </c>
      <c r="K45" s="65" t="s">
        <v>281</v>
      </c>
      <c r="L45" s="65" t="s">
        <v>289</v>
      </c>
      <c r="M45" s="65" t="s">
        <v>306</v>
      </c>
      <c r="O45" s="65"/>
      <c r="P45" s="65" t="s">
        <v>305</v>
      </c>
      <c r="Q45" s="65" t="s">
        <v>277</v>
      </c>
      <c r="R45" s="65" t="s">
        <v>281</v>
      </c>
      <c r="S45" s="65" t="s">
        <v>289</v>
      </c>
      <c r="T45" s="65" t="s">
        <v>306</v>
      </c>
      <c r="V45" s="65"/>
      <c r="W45" s="65" t="s">
        <v>305</v>
      </c>
      <c r="X45" s="65" t="s">
        <v>277</v>
      </c>
      <c r="Y45" s="65" t="s">
        <v>281</v>
      </c>
      <c r="Z45" s="65" t="s">
        <v>289</v>
      </c>
      <c r="AA45" s="65" t="s">
        <v>306</v>
      </c>
      <c r="AC45" s="65"/>
      <c r="AD45" s="65" t="s">
        <v>305</v>
      </c>
      <c r="AE45" s="65" t="s">
        <v>277</v>
      </c>
      <c r="AF45" s="65" t="s">
        <v>281</v>
      </c>
      <c r="AG45" s="65" t="s">
        <v>289</v>
      </c>
      <c r="AH45" s="65" t="s">
        <v>306</v>
      </c>
      <c r="AJ45" s="65"/>
      <c r="AK45" s="65" t="s">
        <v>305</v>
      </c>
      <c r="AL45" s="65" t="s">
        <v>277</v>
      </c>
      <c r="AM45" s="65" t="s">
        <v>281</v>
      </c>
      <c r="AN45" s="65" t="s">
        <v>289</v>
      </c>
      <c r="AO45" s="65" t="s">
        <v>306</v>
      </c>
      <c r="AQ45" s="65"/>
      <c r="AR45" s="65" t="s">
        <v>305</v>
      </c>
      <c r="AS45" s="65" t="s">
        <v>277</v>
      </c>
      <c r="AT45" s="65" t="s">
        <v>281</v>
      </c>
      <c r="AU45" s="65" t="s">
        <v>289</v>
      </c>
      <c r="AV45" s="65" t="s">
        <v>306</v>
      </c>
      <c r="AX45" s="65"/>
      <c r="AY45" s="65" t="s">
        <v>305</v>
      </c>
      <c r="AZ45" s="65" t="s">
        <v>277</v>
      </c>
      <c r="BA45" s="65" t="s">
        <v>281</v>
      </c>
      <c r="BB45" s="65" t="s">
        <v>289</v>
      </c>
      <c r="BC45" s="65" t="s">
        <v>306</v>
      </c>
      <c r="BE45" s="65"/>
      <c r="BF45" s="65" t="s">
        <v>305</v>
      </c>
      <c r="BG45" s="65" t="s">
        <v>277</v>
      </c>
      <c r="BH45" s="65" t="s">
        <v>281</v>
      </c>
      <c r="BI45" s="65" t="s">
        <v>289</v>
      </c>
      <c r="BJ45" s="65" t="s">
        <v>306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11.393969999999999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9.7726769999999998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955.01580000000001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6.1047287E-3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2.4108236000000001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287.2851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85.460235999999995</v>
      </c>
      <c r="AX46" s="65" t="s">
        <v>332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317</v>
      </c>
      <c r="D2" s="61">
        <v>58</v>
      </c>
      <c r="E2" s="61">
        <v>1601.8634999999999</v>
      </c>
      <c r="F2" s="61">
        <v>225.68242000000001</v>
      </c>
      <c r="G2" s="61">
        <v>35.959350000000001</v>
      </c>
      <c r="H2" s="61">
        <v>18.579056000000001</v>
      </c>
      <c r="I2" s="61">
        <v>17.380295</v>
      </c>
      <c r="J2" s="61">
        <v>67.817040000000006</v>
      </c>
      <c r="K2" s="61">
        <v>36.167847000000002</v>
      </c>
      <c r="L2" s="61">
        <v>31.649193</v>
      </c>
      <c r="M2" s="61">
        <v>18.350560000000002</v>
      </c>
      <c r="N2" s="61">
        <v>1.7885967</v>
      </c>
      <c r="O2" s="61">
        <v>6.2608959999999998</v>
      </c>
      <c r="P2" s="61">
        <v>978.50139999999999</v>
      </c>
      <c r="Q2" s="61">
        <v>15.003769</v>
      </c>
      <c r="R2" s="61">
        <v>330.74347</v>
      </c>
      <c r="S2" s="61">
        <v>109.55427</v>
      </c>
      <c r="T2" s="61">
        <v>2654.2710000000002</v>
      </c>
      <c r="U2" s="61">
        <v>5.6458817000000003</v>
      </c>
      <c r="V2" s="61">
        <v>8.2420024999999999</v>
      </c>
      <c r="W2" s="61">
        <v>191.32364999999999</v>
      </c>
      <c r="X2" s="61">
        <v>57.926296000000001</v>
      </c>
      <c r="Y2" s="61">
        <v>1.1870552000000001</v>
      </c>
      <c r="Z2" s="61">
        <v>1.3394600999999999</v>
      </c>
      <c r="AA2" s="61">
        <v>13.506544999999999</v>
      </c>
      <c r="AB2" s="61">
        <v>1.6031301</v>
      </c>
      <c r="AC2" s="61">
        <v>320.78357</v>
      </c>
      <c r="AD2" s="61">
        <v>12.747076</v>
      </c>
      <c r="AE2" s="61">
        <v>3.6155499999999998</v>
      </c>
      <c r="AF2" s="61">
        <v>0.35381508</v>
      </c>
      <c r="AG2" s="61">
        <v>612.82380000000001</v>
      </c>
      <c r="AH2" s="61">
        <v>300.09500000000003</v>
      </c>
      <c r="AI2" s="61">
        <v>312.72879999999998</v>
      </c>
      <c r="AJ2" s="61">
        <v>1117.0667000000001</v>
      </c>
      <c r="AK2" s="61">
        <v>3188.8173999999999</v>
      </c>
      <c r="AL2" s="61">
        <v>226.98132000000001</v>
      </c>
      <c r="AM2" s="61">
        <v>2176.1909999999998</v>
      </c>
      <c r="AN2" s="61">
        <v>102.14595</v>
      </c>
      <c r="AO2" s="61">
        <v>11.393969999999999</v>
      </c>
      <c r="AP2" s="61">
        <v>8.0801300000000005</v>
      </c>
      <c r="AQ2" s="61">
        <v>3.3138399999999999</v>
      </c>
      <c r="AR2" s="61">
        <v>9.7726769999999998</v>
      </c>
      <c r="AS2" s="61">
        <v>955.01580000000001</v>
      </c>
      <c r="AT2" s="61">
        <v>6.1047287E-3</v>
      </c>
      <c r="AU2" s="61">
        <v>2.4108236000000001</v>
      </c>
      <c r="AV2" s="61">
        <v>287.2851</v>
      </c>
      <c r="AW2" s="61">
        <v>85.460235999999995</v>
      </c>
      <c r="AX2" s="61">
        <v>8.8227650000000005E-2</v>
      </c>
      <c r="AY2" s="61">
        <v>0.66800194999999996</v>
      </c>
      <c r="AZ2" s="61">
        <v>191.82849999999999</v>
      </c>
      <c r="BA2" s="61">
        <v>26.669560000000001</v>
      </c>
      <c r="BB2" s="61">
        <v>10.249886500000001</v>
      </c>
      <c r="BC2" s="61">
        <v>9.6863829999999993</v>
      </c>
      <c r="BD2" s="61">
        <v>6.7281693999999996</v>
      </c>
      <c r="BE2" s="61">
        <v>0.81130670000000005</v>
      </c>
      <c r="BF2" s="61">
        <v>2.1578919999999999</v>
      </c>
      <c r="BG2" s="61">
        <v>0</v>
      </c>
      <c r="BH2" s="61">
        <v>5.1040000000000002E-2</v>
      </c>
      <c r="BI2" s="61">
        <v>3.8298289999999999E-2</v>
      </c>
      <c r="BJ2" s="61">
        <v>0.119213834</v>
      </c>
      <c r="BK2" s="61">
        <v>0</v>
      </c>
      <c r="BL2" s="61">
        <v>0.1784424</v>
      </c>
      <c r="BM2" s="61">
        <v>1.8234676000000001</v>
      </c>
      <c r="BN2" s="61">
        <v>0.14134479999999999</v>
      </c>
      <c r="BO2" s="61">
        <v>19.158348</v>
      </c>
      <c r="BP2" s="61">
        <v>3.1134129000000001</v>
      </c>
      <c r="BQ2" s="61">
        <v>5.5525729999999998</v>
      </c>
      <c r="BR2" s="61">
        <v>20.261862000000001</v>
      </c>
      <c r="BS2" s="61">
        <v>15.533531999999999</v>
      </c>
      <c r="BT2" s="61">
        <v>1.6488613000000001</v>
      </c>
      <c r="BU2" s="61">
        <v>2.3887187000000001E-2</v>
      </c>
      <c r="BV2" s="61">
        <v>7.0448940000000002E-2</v>
      </c>
      <c r="BW2" s="61">
        <v>0.16224283</v>
      </c>
      <c r="BX2" s="61">
        <v>1.0348169</v>
      </c>
      <c r="BY2" s="61">
        <v>0.111525424</v>
      </c>
      <c r="BZ2" s="61">
        <v>1.9216171999999999E-4</v>
      </c>
      <c r="CA2" s="61">
        <v>0.47379412999999998</v>
      </c>
      <c r="CB2" s="61">
        <v>3.5128317999999999E-2</v>
      </c>
      <c r="CC2" s="61">
        <v>0.32237965000000002</v>
      </c>
      <c r="CD2" s="61">
        <v>2.6049213</v>
      </c>
      <c r="CE2" s="61">
        <v>2.5471210000000001E-2</v>
      </c>
      <c r="CF2" s="61">
        <v>0.56774789999999997</v>
      </c>
      <c r="CG2" s="61">
        <v>0</v>
      </c>
      <c r="CH2" s="61">
        <v>7.8713000000000005E-2</v>
      </c>
      <c r="CI2" s="61">
        <v>1.2669846000000001E-3</v>
      </c>
      <c r="CJ2" s="61">
        <v>5.3167944</v>
      </c>
      <c r="CK2" s="61">
        <v>4.5615415999999999E-3</v>
      </c>
      <c r="CL2" s="61">
        <v>0.32846920000000002</v>
      </c>
      <c r="CM2" s="61">
        <v>1.573091</v>
      </c>
      <c r="CN2" s="61">
        <v>1970.8313000000001</v>
      </c>
      <c r="CO2" s="61">
        <v>3443.8566999999998</v>
      </c>
      <c r="CP2" s="61">
        <v>2030.1177</v>
      </c>
      <c r="CQ2" s="61">
        <v>832.58309999999994</v>
      </c>
      <c r="CR2" s="61">
        <v>354.87349999999998</v>
      </c>
      <c r="CS2" s="61">
        <v>464.44812000000002</v>
      </c>
      <c r="CT2" s="61">
        <v>1873.9493</v>
      </c>
      <c r="CU2" s="61">
        <v>1208.5377000000001</v>
      </c>
      <c r="CV2" s="61">
        <v>1417.0246999999999</v>
      </c>
      <c r="CW2" s="61">
        <v>1339.6677</v>
      </c>
      <c r="CX2" s="61">
        <v>356.22930000000002</v>
      </c>
      <c r="CY2" s="61">
        <v>2508.3123000000001</v>
      </c>
      <c r="CZ2" s="61">
        <v>1260.8855000000001</v>
      </c>
      <c r="DA2" s="61">
        <v>2587.2646</v>
      </c>
      <c r="DB2" s="61">
        <v>2596.0302999999999</v>
      </c>
      <c r="DC2" s="61">
        <v>3504.7444</v>
      </c>
      <c r="DD2" s="61">
        <v>5879.7920000000004</v>
      </c>
      <c r="DE2" s="61">
        <v>1232.5269000000001</v>
      </c>
      <c r="DF2" s="61">
        <v>3176.3341999999998</v>
      </c>
      <c r="DG2" s="61">
        <v>1412.7999</v>
      </c>
      <c r="DH2" s="61">
        <v>139.86282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26.669560000000001</v>
      </c>
      <c r="B6">
        <f>BB2</f>
        <v>10.249886500000001</v>
      </c>
      <c r="C6">
        <f>BC2</f>
        <v>9.6863829999999993</v>
      </c>
      <c r="D6">
        <f>BD2</f>
        <v>6.7281693999999996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5" sqref="J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20944</v>
      </c>
      <c r="C2" s="56">
        <f ca="1">YEAR(TODAY())-YEAR(B2)+IF(TODAY()&gt;=DATE(YEAR(TODAY()),MONTH(B2),DAY(B2)),0,-1)</f>
        <v>65</v>
      </c>
      <c r="E2" s="52">
        <v>165.7</v>
      </c>
      <c r="F2" s="53" t="s">
        <v>275</v>
      </c>
      <c r="G2" s="52">
        <v>58</v>
      </c>
      <c r="H2" s="51" t="s">
        <v>40</v>
      </c>
      <c r="I2" s="72">
        <f>ROUND(G3/E3^2,1)</f>
        <v>21.1</v>
      </c>
    </row>
    <row r="3" spans="1:9" x14ac:dyDescent="0.3">
      <c r="E3" s="51">
        <f>E2/100</f>
        <v>1.6569999999999998</v>
      </c>
      <c r="F3" s="51" t="s">
        <v>39</v>
      </c>
      <c r="G3" s="51">
        <f>G2</f>
        <v>58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45014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정대균, ID : H2300055)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31일 15:53:35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45014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165.7</v>
      </c>
      <c r="L12" s="129"/>
      <c r="M12" s="122">
        <f>'개인정보 및 신체계측 입력'!G2</f>
        <v>58</v>
      </c>
      <c r="N12" s="123"/>
      <c r="O12" s="118" t="s">
        <v>270</v>
      </c>
      <c r="P12" s="112"/>
      <c r="Q12" s="115">
        <f>'개인정보 및 신체계측 입력'!I2</f>
        <v>21.1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정대균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68.501000000000005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10.914999999999999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20.584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9.1999999999999993</v>
      </c>
      <c r="L72" s="36" t="s">
        <v>52</v>
      </c>
      <c r="M72" s="36">
        <f>ROUND('DRIs DATA'!K8,1)</f>
        <v>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44.1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68.680000000000007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57.93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106.88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76.599999999999994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212.59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113.94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2023-03-31T06:59:35Z</dcterms:modified>
</cp:coreProperties>
</file>