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<sst xmlns="http://schemas.openxmlformats.org/spreadsheetml/2006/main" count="692" uniqueCount="283">
  <si>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</si>
  <si>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</si>
  <si>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</si>
  <si>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</si>
  <si>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</si>
  <si>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</si>
  <si>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</si>
  <si>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</si>
  <si>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</si>
  <si>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</si>
  <si>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</si>
  <si>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</si>
  <si>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</si>
  <si>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</si>
  <si>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</si>
  <si>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</si>
  <si>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</si>
  <si>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</si>
  <si>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</si>
  <si>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</si>
  <si>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</si>
  <si>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</si>
  <si>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</si>
  <si>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</si>
  <si>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</si>
  <si>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</si>
  <si>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</si>
  <si>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</si>
  <si>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</si>
  <si>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</si>
  <si>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</si>
  <si>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</si>
  <si>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</si>
  <si>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</si>
  <si>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</si>
  <si>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</si>
  <si>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</si>
  <si>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</si>
  <si>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</si>
  <si>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</si>
  <si>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</si>
  <si>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</si>
  <si>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</si>
  <si>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</si>
  <si>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</si>
  <si>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</si>
  <si>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</si>
  <si>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</si>
  <si>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</si>
  <si>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</si>
  <si>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</si>
  <si>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</si>
  <si>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</si>
  <si>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</si>
  <si>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</si>
  <si>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</si>
  <si>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</si>
  <si>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</si>
  <si>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</si>
  <si>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</si>
  <si>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</si>
  <si>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</si>
  <si>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</si>
  <si>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</si>
  <si>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</si>
  <si>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</si>
  <si>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</si>
  <si>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</si>
  <si>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</si>
  <si>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</si>
  <si>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</si>
  <si>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</si>
  <si>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</si>
  <si>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</si>
  <si>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</si>
  <si>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</si>
  <si>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</si>
  <si>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</si>
  <si>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</si>
  <si>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</si>
  <si>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</si>
  <si>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</si>
  <si>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</si>
  <si>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</si>
  <si>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</si>
  <si>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</si>
  <si>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</si>
  <si>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</si>
  <si>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</si>
  <si>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</si>
  <si>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</si>
  <si>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</si>
  <si>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</si>
  <si>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</si>
  <si>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</si>
  <si>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</si>
  <si>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</si>
  <si>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</si>
  <si>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</si>
  <si>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</si>
  <si>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</si>
  <si>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</si>
  <si>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</si>
  <si>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</si>
  <si>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</si>
  <si>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</si>
  <si>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</si>
  <si>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</si>
  <si>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</si>
  <si>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</si>
  <si>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</si>
  <si>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</si>
  <si>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</si>
  <si>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</si>
  <si>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</si>
  <si>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</si>
  <si>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</si>
  <si>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</si>
  <si>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</si>
  <si>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</si>
  <si>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</si>
  <si>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</si>
  <si>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</si>
  <si>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</si>
  <si>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</si>
  <si>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</si>
  <si>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</si>
  <si>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</si>
  <si>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</si>
  <si>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</si>
  <si>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</si>
  <si>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</si>
  <si>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</si>
  <si>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</si>
  <si>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</si>
  <si>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</si>
  <si>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</si>
  <si>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</si>
  <si>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</si>
  <si>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</si>
  <si>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</si>
  <si>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</si>
  <si>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</si>
  <si>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</si>
  <si>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</si>
  <si>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</si>
  <si>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</si>
  <si>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</si>
  <si>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</si>
  <si>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</si>
  <si>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</si>
  <si>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</si>
  <si>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</si>
  <si>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</si>
  <si>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</si>
  <si>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</si>
  <si>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</si>
  <si>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</si>
  <si>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</si>
  <si>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</si>
  <si>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</si>
  <si>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</si>
  <si>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</si>
  <si>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</si>
  <si>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</si>
  <si>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</si>
  <si>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</si>
  <si>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</si>
  <si>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</si>
  <si>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</si>
  <si>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</si>
  <si>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</si>
  <si>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</si>
  <si>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</si>
  <si>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</si>
  <si>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</si>
  <si>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</si>
  <si>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</si>
  <si>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</si>
  <si>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</si>
  <si>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</si>
  <si>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</si>
  <si>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</si>
  <si>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</si>
  <si>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</si>
  <si>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</si>
  <si>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</si>
  <si>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</si>
  <si>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</si>
  <si>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</si>
  <si>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</si>
  <si>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</si>
  <si>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</si>
  <si>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</si>
  <si>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</si>
  <si>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</si>
  <si>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</si>
  <si>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</si>
  <si>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</si>
  <si>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</si>
  <si>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</si>
  <si>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</si>
  <si>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</si>
  <si>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</si>
  <si>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</si>
  <si>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</si>
  <si>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</si>
  <si>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</si>
  <si>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</si>
  <si>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</si>
  <si>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</si>
  <si>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</si>
  <si>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</si>
  <si>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</si>
  <si>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</si>
  <si>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</si>
  <si>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</si>
  <si>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</si>
  <si>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</si>
  <si>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</si>
  <si>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</si>
  <si>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</si>
  <si>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</si>
  <si>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</si>
  <si>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</si>
  <si>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</si>
  <si>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</si>
  <si>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</si>
  <si>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</si>
  <si>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</si>
  <si>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</si>
  <si>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</si>
  <si>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</si>
  <si>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</si>
  <si>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</si>
  <si>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</si>
  <si>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</si>
  <si>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</si>
  <si>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</si>
  <si>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</si>
  <si>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</si>
  <si>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</si>
  <si>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</si>
  <si>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</si>
  <si>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</si>
  <si>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</si>
  <si>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</si>
  <si>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</si>
  <si>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</si>
  <si>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</si>
  <si>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</si>
  <si>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</si>
  <si>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</si>
  <si>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</si>
  <si>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</si>
  <si>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</si>
  <si>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</si>
  <si>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</si>
  <si>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</si>
  <si>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</si>
  <si>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</si>
  <si>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</si>
  <si>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</si>
  <si>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</si>
  <si>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</si>
  <si>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</si>
  <si>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</si>
  <si>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</si>
  <si>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</si>
  <si>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</si>
  <si>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</si>
  <si>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</si>
  <si>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</si>
  <si>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</si>
  <si>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</si>
  <si>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</si>
  <si>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</si>
  <si>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</si>
  <si>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기명종, ID : H2500008)</t>
  </si>
  <si>
    <t>출력시각</t>
  </si>
  <si>
    <t>2020년 11월 24일 16:28:15</t>
  </si>
  <si>
    <t>H2500008</t>
  </si>
  <si>
    <t>기명종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</si>
</sst>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48976"/>
        <c:axId val="535550152"/>
      </c:barChart>
      <c:catAx>
        <c:axId val="5355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0152"/>
        <c:crosses val="autoZero"/>
        <c:auto val="1"/>
        <c:lblAlgn val="ctr"/>
        <c:lblOffset val="100"/>
        <c:noMultiLvlLbl val="0"/>
      </c:catAx>
      <c:valAx>
        <c:axId val="53555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4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60344"/>
        <c:axId val="535560736"/>
      </c:barChart>
      <c:catAx>
        <c:axId val="53556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60736"/>
        <c:crosses val="autoZero"/>
        <c:auto val="1"/>
        <c:lblAlgn val="ctr"/>
        <c:lblOffset val="100"/>
        <c:noMultiLvlLbl val="0"/>
      </c:catAx>
      <c:valAx>
        <c:axId val="53556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6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9560"/>
        <c:axId val="535559952"/>
      </c:barChart>
      <c:catAx>
        <c:axId val="53555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9952"/>
        <c:crosses val="autoZero"/>
        <c:auto val="1"/>
        <c:lblAlgn val="ctr"/>
        <c:lblOffset val="100"/>
        <c:noMultiLvlLbl val="0"/>
      </c:catAx>
      <c:valAx>
        <c:axId val="53555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61128"/>
        <c:axId val="535561520"/>
      </c:barChart>
      <c:catAx>
        <c:axId val="5355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61520"/>
        <c:crosses val="autoZero"/>
        <c:auto val="1"/>
        <c:lblAlgn val="ctr"/>
        <c:lblOffset val="100"/>
        <c:noMultiLvlLbl val="0"/>
      </c:catAx>
      <c:valAx>
        <c:axId val="53556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6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3056"/>
        <c:axId val="265854624"/>
      </c:barChart>
      <c:catAx>
        <c:axId val="265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54624"/>
        <c:crosses val="autoZero"/>
        <c:auto val="1"/>
        <c:lblAlgn val="ctr"/>
        <c:lblOffset val="100"/>
        <c:noMultiLvlLbl val="0"/>
      </c:catAx>
      <c:valAx>
        <c:axId val="265854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6976"/>
        <c:axId val="265852664"/>
      </c:barChart>
      <c:catAx>
        <c:axId val="2658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52664"/>
        <c:crosses val="autoZero"/>
        <c:auto val="1"/>
        <c:lblAlgn val="ctr"/>
        <c:lblOffset val="100"/>
        <c:noMultiLvlLbl val="0"/>
      </c:catAx>
      <c:valAx>
        <c:axId val="26585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49528"/>
        <c:axId val="265849920"/>
      </c:barChart>
      <c:catAx>
        <c:axId val="2658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49920"/>
        <c:crosses val="autoZero"/>
        <c:auto val="1"/>
        <c:lblAlgn val="ctr"/>
        <c:lblOffset val="100"/>
        <c:noMultiLvlLbl val="0"/>
      </c:catAx>
      <c:valAx>
        <c:axId val="26584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5016"/>
        <c:axId val="265853448"/>
      </c:barChart>
      <c:catAx>
        <c:axId val="2658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53448"/>
        <c:crosses val="autoZero"/>
        <c:auto val="1"/>
        <c:lblAlgn val="ctr"/>
        <c:lblOffset val="100"/>
        <c:noMultiLvlLbl val="0"/>
      </c:catAx>
      <c:valAx>
        <c:axId val="26585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0312"/>
        <c:axId val="265851096"/>
      </c:barChart>
      <c:catAx>
        <c:axId val="26585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51096"/>
        <c:crosses val="autoZero"/>
        <c:auto val="1"/>
        <c:lblAlgn val="ctr"/>
        <c:lblOffset val="100"/>
        <c:noMultiLvlLbl val="0"/>
      </c:catAx>
      <c:valAx>
        <c:axId val="265851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1880"/>
        <c:axId val="265853840"/>
      </c:barChart>
      <c:catAx>
        <c:axId val="2658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53840"/>
        <c:crosses val="autoZero"/>
        <c:auto val="1"/>
        <c:lblAlgn val="ctr"/>
        <c:lblOffset val="100"/>
        <c:noMultiLvlLbl val="0"/>
      </c:catAx>
      <c:valAx>
        <c:axId val="26585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159064"/>
        <c:axId val="266159456"/>
      </c:barChart>
      <c:catAx>
        <c:axId val="2661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159456"/>
        <c:crosses val="autoZero"/>
        <c:auto val="1"/>
        <c:lblAlgn val="ctr"/>
        <c:lblOffset val="100"/>
        <c:noMultiLvlLbl val="0"/>
      </c:catAx>
      <c:valAx>
        <c:axId val="26615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1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4856"/>
        <c:axId val="535555640"/>
      </c:barChart>
      <c:catAx>
        <c:axId val="53555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5640"/>
        <c:crosses val="autoZero"/>
        <c:auto val="1"/>
        <c:lblAlgn val="ctr"/>
        <c:lblOffset val="100"/>
        <c:noMultiLvlLbl val="0"/>
      </c:catAx>
      <c:valAx>
        <c:axId val="53555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161416"/>
        <c:axId val="266157888"/>
      </c:barChart>
      <c:catAx>
        <c:axId val="26616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157888"/>
        <c:crosses val="autoZero"/>
        <c:auto val="1"/>
        <c:lblAlgn val="ctr"/>
        <c:lblOffset val="100"/>
        <c:noMultiLvlLbl val="0"/>
      </c:catAx>
      <c:valAx>
        <c:axId val="26615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16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160240"/>
        <c:axId val="511813624"/>
      </c:barChart>
      <c:catAx>
        <c:axId val="2661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13624"/>
        <c:crosses val="autoZero"/>
        <c:auto val="1"/>
        <c:lblAlgn val="ctr"/>
        <c:lblOffset val="100"/>
        <c:noMultiLvlLbl val="0"/>
      </c:catAx>
      <c:valAx>
        <c:axId val="51181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1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</c:v>
                </c:pt>
                <c:pt idx="1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814408"/>
        <c:axId val="511814800"/>
      </c:barChart>
      <c:catAx>
        <c:axId val="5118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14800"/>
        <c:crosses val="autoZero"/>
        <c:auto val="1"/>
        <c:lblAlgn val="ctr"/>
        <c:lblOffset val="100"/>
        <c:noMultiLvlLbl val="0"/>
      </c:catAx>
      <c:valAx>
        <c:axId val="51181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1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30.763653000000001</c:v>
                </c:pt>
                <c:pt idx="1">
                  <c:v>36.152509999999999</c:v>
                </c:pt>
                <c:pt idx="2">
                  <c:v>27.104918000000001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1029.4000000000001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93992"/>
        <c:axId val="532300264"/>
      </c:barChart>
      <c:catAx>
        <c:axId val="53229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300264"/>
        <c:crosses val="autoZero"/>
        <c:auto val="1"/>
        <c:lblAlgn val="ctr"/>
        <c:lblOffset val="100"/>
        <c:noMultiLvlLbl val="0"/>
      </c:catAx>
      <c:valAx>
        <c:axId val="53230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95952"/>
        <c:axId val="532294384"/>
      </c:barChart>
      <c:catAx>
        <c:axId val="53229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4384"/>
        <c:crosses val="autoZero"/>
        <c:auto val="1"/>
        <c:lblAlgn val="ctr"/>
        <c:lblOffset val="100"/>
        <c:noMultiLvlLbl val="0"/>
      </c:catAx>
      <c:valAx>
        <c:axId val="53229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64.900000000000006</c:v>
                </c:pt>
                <c:pt idx="1">
                  <c:v>13.2</c:v>
                </c:pt>
                <c:pt idx="2">
                  <c:v>21.9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295168"/>
        <c:axId val="532295560"/>
      </c:barChart>
      <c:catAx>
        <c:axId val="5322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5560"/>
        <c:crosses val="autoZero"/>
        <c:auto val="1"/>
        <c:lblAlgn val="ctr"/>
        <c:lblOffset val="100"/>
        <c:noMultiLvlLbl val="0"/>
      </c:catAx>
      <c:valAx>
        <c:axId val="53229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93208"/>
        <c:axId val="532296344"/>
      </c:barChart>
      <c:catAx>
        <c:axId val="53229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6344"/>
        <c:crosses val="autoZero"/>
        <c:auto val="1"/>
        <c:lblAlgn val="ctr"/>
        <c:lblOffset val="100"/>
        <c:noMultiLvlLbl val="0"/>
      </c:catAx>
      <c:valAx>
        <c:axId val="532296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96736"/>
        <c:axId val="532297912"/>
      </c:barChart>
      <c:catAx>
        <c:axId val="5322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7912"/>
        <c:crosses val="autoZero"/>
        <c:auto val="1"/>
        <c:lblAlgn val="ctr"/>
        <c:lblOffset val="100"/>
        <c:noMultiLvlLbl val="0"/>
      </c:catAx>
      <c:valAx>
        <c:axId val="532297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98696"/>
        <c:axId val="532299480"/>
      </c:barChart>
      <c:catAx>
        <c:axId val="5322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9480"/>
        <c:crosses val="autoZero"/>
        <c:auto val="1"/>
        <c:lblAlgn val="ctr"/>
        <c:lblOffset val="100"/>
        <c:noMultiLvlLbl val="0"/>
      </c:catAx>
      <c:valAx>
        <c:axId val="53229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49760"/>
        <c:axId val="535547016"/>
      </c:barChart>
      <c:catAx>
        <c:axId val="53554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47016"/>
        <c:crosses val="autoZero"/>
        <c:auto val="1"/>
        <c:lblAlgn val="ctr"/>
        <c:lblOffset val="100"/>
        <c:noMultiLvlLbl val="0"/>
      </c:catAx>
      <c:valAx>
        <c:axId val="53554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10907.2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300656"/>
        <c:axId val="532293600"/>
      </c:barChart>
      <c:catAx>
        <c:axId val="53230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93600"/>
        <c:crosses val="autoZero"/>
        <c:auto val="1"/>
        <c:lblAlgn val="ctr"/>
        <c:lblOffset val="100"/>
        <c:noMultiLvlLbl val="0"/>
      </c:catAx>
      <c:valAx>
        <c:axId val="53229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30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86224"/>
        <c:axId val="533683088"/>
      </c:barChart>
      <c:catAx>
        <c:axId val="53368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83088"/>
        <c:crosses val="autoZero"/>
        <c:auto val="1"/>
        <c:lblAlgn val="ctr"/>
        <c:lblOffset val="100"/>
        <c:noMultiLvlLbl val="0"/>
      </c:catAx>
      <c:valAx>
        <c:axId val="53368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8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90144"/>
        <c:axId val="533683480"/>
      </c:barChart>
      <c:catAx>
        <c:axId val="5336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83480"/>
        <c:crosses val="autoZero"/>
        <c:auto val="1"/>
        <c:lblAlgn val="ctr"/>
        <c:lblOffset val="100"/>
        <c:noMultiLvlLbl val="0"/>
      </c:catAx>
      <c:valAx>
        <c:axId val="53368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0544"/>
        <c:axId val="535552504"/>
      </c:barChart>
      <c:catAx>
        <c:axId val="53555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2504"/>
        <c:crosses val="autoZero"/>
        <c:auto val="1"/>
        <c:lblAlgn val="ctr"/>
        <c:lblOffset val="100"/>
        <c:noMultiLvlLbl val="0"/>
      </c:catAx>
      <c:valAx>
        <c:axId val="53555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6032"/>
        <c:axId val="535550936"/>
      </c:barChart>
      <c:catAx>
        <c:axId val="53555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0936"/>
        <c:crosses val="autoZero"/>
        <c:auto val="1"/>
        <c:lblAlgn val="ctr"/>
        <c:lblOffset val="100"/>
        <c:noMultiLvlLbl val="0"/>
      </c:catAx>
      <c:valAx>
        <c:axId val="53555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5248"/>
        <c:axId val="535552896"/>
      </c:barChart>
      <c:catAx>
        <c:axId val="5355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2896"/>
        <c:crosses val="autoZero"/>
        <c:auto val="1"/>
        <c:lblAlgn val="ctr"/>
        <c:lblOffset val="100"/>
        <c:noMultiLvlLbl val="0"/>
      </c:catAx>
      <c:valAx>
        <c:axId val="53555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6424"/>
        <c:axId val="535547800"/>
      </c:barChart>
      <c:catAx>
        <c:axId val="53555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47800"/>
        <c:crosses val="autoZero"/>
        <c:auto val="1"/>
        <c:lblAlgn val="ctr"/>
        <c:lblOffset val="100"/>
        <c:noMultiLvlLbl val="0"/>
      </c:catAx>
      <c:valAx>
        <c:axId val="53554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57208"/>
        <c:axId val="535557992"/>
      </c:barChart>
      <c:catAx>
        <c:axId val="53555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7992"/>
        <c:crosses val="autoZero"/>
        <c:auto val="1"/>
        <c:lblAlgn val="ctr"/>
        <c:lblOffset val="100"/>
        <c:noMultiLvlLbl val="0"/>
      </c:catAx>
      <c:valAx>
        <c:axId val="53555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5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549368"/>
        <c:axId val="535558776"/>
      </c:barChart>
      <c:catAx>
        <c:axId val="53554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558776"/>
        <c:crosses val="autoZero"/>
        <c:auto val="1"/>
        <c:lblAlgn val="ctr"/>
        <c:lblOffset val="100"/>
        <c:noMultiLvlLbl val="0"/>
      </c:catAx>
      <c:valAx>
        <c:axId val="53555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54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기명종, ID : H2500008)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16:28:15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3613.5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168.3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64.900000000000006</v>
      </c>
      <c r="G8" s="59">
        <f>'DRIs DATA 입력'!G8</f>
        <v>13.2</v>
      </c>
      <c r="H8" s="59">
        <f>'DRIs DATA 입력'!H8</f>
        <v>21.9</v>
      </c>
      <c r="I8" s="46"/>
      <c r="J8" s="59" t="s">
        <v>216</v>
      </c>
      <c r="K8" s="59">
        <f>'DRIs DATA 입력'!K8</f>
        <v>7</v>
      </c>
      <c r="L8" s="59">
        <f>'DRIs DATA 입력'!L8</f>
        <v>10.9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1029.4000000000001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9.3000000000000007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223.1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36.200000000000003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993.5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978.6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2500.9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10907.2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6275.8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277.3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221.9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33.799999999999997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30.3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611.6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194.8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1" sqref="H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3613.5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168.3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45.5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64.900000000000006</v>
      </c>
      <c r="G8" s="68">
        <v>13.2</v>
      </c>
      <c r="H8" s="68">
        <v>21.9</v>
      </c>
      <c r="J8" s="68" t="s">
        <v>216</v>
      </c>
      <c r="K8" s="68">
        <v>7</v>
      </c>
      <c r="L8" s="68">
        <v>10.9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1029.4000000000001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32.1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9.3000000000000007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398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223.1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3.6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2.8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36.200000000000003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5.7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993.5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26.9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5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4.5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978.6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2500.9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10907.2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6275.8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277.3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221.9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33.799999999999997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30.3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1356.3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5.6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611.6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194.8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57</v>
      </c>
      <c r="E2" s="61">
        <v>3613.4978000000001</v>
      </c>
      <c r="F2" s="61">
        <v>498.28314</v>
      </c>
      <c r="G2" s="61">
        <v>101.48161</v>
      </c>
      <c r="H2" s="61">
        <v>31.377144000000001</v>
      </c>
      <c r="I2" s="61">
        <v>70.104470000000006</v>
      </c>
      <c r="J2" s="61">
        <v>168.30724000000001</v>
      </c>
      <c r="K2" s="61">
        <v>58.861240000000002</v>
      </c>
      <c r="L2" s="61">
        <v>109.44598999999999</v>
      </c>
      <c r="M2" s="61">
        <v>45.505913</v>
      </c>
      <c r="N2" s="61">
        <v>5.3439034999999997</v>
      </c>
      <c r="O2" s="61">
        <v>26.241505</v>
      </c>
      <c r="P2" s="61">
        <v>1961.3853999999999</v>
      </c>
      <c r="Q2" s="61">
        <v>48.61983</v>
      </c>
      <c r="R2" s="61">
        <v>1029.3870999999999</v>
      </c>
      <c r="S2" s="61">
        <v>185.68625</v>
      </c>
      <c r="T2" s="61">
        <v>10124.409</v>
      </c>
      <c r="U2" s="61">
        <v>9.2929349999999999</v>
      </c>
      <c r="V2" s="61">
        <v>32.098804000000001</v>
      </c>
      <c r="W2" s="61">
        <v>398.02105999999998</v>
      </c>
      <c r="X2" s="61">
        <v>223.13379</v>
      </c>
      <c r="Y2" s="61">
        <v>3.6347382000000001</v>
      </c>
      <c r="Z2" s="61">
        <v>2.7557499999999999</v>
      </c>
      <c r="AA2" s="61">
        <v>36.19867</v>
      </c>
      <c r="AB2" s="61">
        <v>5.6870383999999996</v>
      </c>
      <c r="AC2" s="61">
        <v>993.45190000000002</v>
      </c>
      <c r="AD2" s="61">
        <v>26.885534</v>
      </c>
      <c r="AE2" s="61">
        <v>5.0268106000000001</v>
      </c>
      <c r="AF2" s="61">
        <v>4.5258937000000001</v>
      </c>
      <c r="AG2" s="61">
        <v>978.60222999999996</v>
      </c>
      <c r="AH2" s="61">
        <v>501.45785999999998</v>
      </c>
      <c r="AI2" s="61">
        <v>477.14440000000002</v>
      </c>
      <c r="AJ2" s="61">
        <v>2500.9106000000002</v>
      </c>
      <c r="AK2" s="61">
        <v>10907.153</v>
      </c>
      <c r="AL2" s="61">
        <v>277.29964999999999</v>
      </c>
      <c r="AM2" s="61">
        <v>6275.7665999999999</v>
      </c>
      <c r="AN2" s="61">
        <v>221.87494000000001</v>
      </c>
      <c r="AO2" s="61">
        <v>33.777102999999997</v>
      </c>
      <c r="AP2" s="61">
        <v>19.639408</v>
      </c>
      <c r="AQ2" s="61">
        <v>14.137696999999999</v>
      </c>
      <c r="AR2" s="61">
        <v>30.294962000000002</v>
      </c>
      <c r="AS2" s="61">
        <v>1356.3461</v>
      </c>
      <c r="AT2" s="61">
        <v>9.5911494999999999E-2</v>
      </c>
      <c r="AU2" s="61">
        <v>5.5602665</v>
      </c>
      <c r="AV2" s="61">
        <v>611.6105</v>
      </c>
      <c r="AW2" s="61">
        <v>194.78702999999999</v>
      </c>
      <c r="AX2" s="61">
        <v>0.23616602</v>
      </c>
      <c r="AY2" s="61">
        <v>3.6780626999999999</v>
      </c>
      <c r="AZ2" s="61">
        <v>583.12572999999998</v>
      </c>
      <c r="BA2" s="61">
        <v>94.040639999999996</v>
      </c>
      <c r="BB2" s="61">
        <v>30.763653000000001</v>
      </c>
      <c r="BC2" s="61">
        <v>36.152509999999999</v>
      </c>
      <c r="BD2" s="61">
        <v>27.104918000000001</v>
      </c>
      <c r="BE2" s="61">
        <v>2.3980825000000001</v>
      </c>
      <c r="BF2" s="61">
        <v>9.7223649999999999</v>
      </c>
      <c r="BG2" s="61">
        <v>1.3877448000000001E-2</v>
      </c>
      <c r="BH2" s="61">
        <v>4.2698239999999998E-2</v>
      </c>
      <c r="BI2" s="61">
        <v>3.2258479999999999E-2</v>
      </c>
      <c r="BJ2" s="61">
        <v>0.14369112000000001</v>
      </c>
      <c r="BK2" s="61">
        <v>1.067496E-3</v>
      </c>
      <c r="BL2" s="61">
        <v>0.51522610000000002</v>
      </c>
      <c r="BM2" s="61">
        <v>7.0323224</v>
      </c>
      <c r="BN2" s="61">
        <v>1.5879737</v>
      </c>
      <c r="BO2" s="61">
        <v>91.378460000000004</v>
      </c>
      <c r="BP2" s="61">
        <v>17.296500000000002</v>
      </c>
      <c r="BQ2" s="61">
        <v>29.306227</v>
      </c>
      <c r="BR2" s="61">
        <v>105.76787</v>
      </c>
      <c r="BS2" s="61">
        <v>42.315018000000002</v>
      </c>
      <c r="BT2" s="61">
        <v>18.262936</v>
      </c>
      <c r="BU2" s="61">
        <v>0.12343265</v>
      </c>
      <c r="BV2" s="61">
        <v>0.21588324</v>
      </c>
      <c r="BW2" s="61">
        <v>1.2468754</v>
      </c>
      <c r="BX2" s="61">
        <v>2.6982870000000001</v>
      </c>
      <c r="BY2" s="61">
        <v>0.23504512</v>
      </c>
      <c r="BZ2" s="61">
        <v>1.2787009999999999E-3</v>
      </c>
      <c r="CA2" s="61">
        <v>1.0763814</v>
      </c>
      <c r="CB2" s="61">
        <v>0.11750190000000001</v>
      </c>
      <c r="CC2" s="61">
        <v>0.25241681999999999</v>
      </c>
      <c r="CD2" s="61">
        <v>4.2016879999999999</v>
      </c>
      <c r="CE2" s="61">
        <v>0.11530955</v>
      </c>
      <c r="CF2" s="61">
        <v>1.0342522999999999</v>
      </c>
      <c r="CG2" s="61">
        <v>0</v>
      </c>
      <c r="CH2" s="61">
        <v>6.6603200000000001E-2</v>
      </c>
      <c r="CI2" s="61">
        <v>2.5329929999999999E-3</v>
      </c>
      <c r="CJ2" s="61">
        <v>9.3585030000000007</v>
      </c>
      <c r="CK2" s="61">
        <v>2.6939649999999999E-2</v>
      </c>
      <c r="CL2" s="61">
        <v>1.2045083000000001</v>
      </c>
      <c r="CM2" s="61">
        <v>6.1105</v>
      </c>
      <c r="CN2" s="61">
        <v>5468.1646000000001</v>
      </c>
      <c r="CO2" s="61">
        <v>9454.4040000000005</v>
      </c>
      <c r="CP2" s="61">
        <v>6713.5054</v>
      </c>
      <c r="CQ2" s="61">
        <v>2244.2437</v>
      </c>
      <c r="CR2" s="61">
        <v>1124.4621999999999</v>
      </c>
      <c r="CS2" s="61">
        <v>920.74303999999995</v>
      </c>
      <c r="CT2" s="61">
        <v>5387.3540000000003</v>
      </c>
      <c r="CU2" s="61">
        <v>3478.4425999999999</v>
      </c>
      <c r="CV2" s="61">
        <v>2686.88</v>
      </c>
      <c r="CW2" s="61">
        <v>4174.7133999999996</v>
      </c>
      <c r="CX2" s="61">
        <v>1069.6337000000001</v>
      </c>
      <c r="CY2" s="61">
        <v>6650.4687999999996</v>
      </c>
      <c r="CZ2" s="61">
        <v>3651.8330000000001</v>
      </c>
      <c r="DA2" s="61">
        <v>8324.7080000000005</v>
      </c>
      <c r="DB2" s="61">
        <v>7661.4834000000001</v>
      </c>
      <c r="DC2" s="61">
        <v>12019.870999999999</v>
      </c>
      <c r="DD2" s="61">
        <v>18482.54</v>
      </c>
      <c r="DE2" s="61">
        <v>4656.6543000000001</v>
      </c>
      <c r="DF2" s="61">
        <v>7759.4326000000001</v>
      </c>
      <c r="DG2" s="61">
        <v>4523.4570000000003</v>
      </c>
      <c r="DH2" s="61">
        <v>283.23570000000001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94.040639999999996</v>
      </c>
      <c r="B6">
        <f>BB2</f>
        <v>30.763653000000001</v>
      </c>
      <c r="C6">
        <f>BC2</f>
        <v>36.152509999999999</v>
      </c>
      <c r="D6">
        <f>BD2</f>
        <v>27.104918000000001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8" sqref="F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23231</v>
      </c>
      <c r="C2" s="56">
        <f ca="1">YEAR(TODAY())-YEAR(B2)+IF(TODAY()&gt;=DATE(YEAR(TODAY()),MONTH(B2),DAY(B2)),0,-1)</f>
        <v>57</v>
      </c>
      <c r="E2" s="52">
        <v>162.30000000000001</v>
      </c>
      <c r="F2" s="53" t="s">
        <v>39</v>
      </c>
      <c r="G2" s="52">
        <v>58.5</v>
      </c>
      <c r="H2" s="51" t="s">
        <v>41</v>
      </c>
      <c r="I2" s="77">
        <f>ROUND(G3/E3^2,1)</f>
        <v>22.2</v>
      </c>
    </row>
    <row r="3" spans="1:9" x14ac:dyDescent="0.3">
      <c r="E3" s="51">
        <f>E2/100</f>
        <v>1.6230000000000002</v>
      </c>
      <c r="F3" s="51" t="s">
        <v>40</v>
      </c>
      <c r="G3" s="51">
        <f>G2</f>
        <v>58.5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기명종, ID : H2500008)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16:28:15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44095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57</v>
      </c>
      <c r="G12" s="99"/>
      <c r="H12" s="99"/>
      <c r="I12" s="99"/>
      <c r="K12" s="128">
        <f>'개인정보 및 신체계측 입력'!E2</f>
        <v>162.30000000000001</v>
      </c>
      <c r="L12" s="129"/>
      <c r="M12" s="122">
        <f>'개인정보 및 신체계측 입력'!G2</f>
        <v>58.5</v>
      </c>
      <c r="N12" s="123"/>
      <c r="O12" s="118" t="s">
        <v>271</v>
      </c>
      <c r="P12" s="112"/>
      <c r="Q12" s="95">
        <f>'개인정보 및 신체계측 입력'!I2</f>
        <v>22.2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기명종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64.900000000000006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13.2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21.9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0.7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10.9</v>
      </c>
      <c r="L71" s="36" t="s">
        <v>53</v>
      </c>
      <c r="M71" s="36">
        <f>ROUND('DRIs DATA'!K8,1)</f>
        <v>7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137.25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267.5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223.1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380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122.33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727.15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338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2020-11-26T01:24:43Z</dcterms:modified>
</cp:coreProperties>
</file>