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<sst xmlns="http://schemas.openxmlformats.org/spreadsheetml/2006/main" count="692" uniqueCount="283">
  <si>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</si>
  <si>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</si>
  <si>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</si>
  <si>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</si>
  <si>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</si>
  <si>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</si>
  <si>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</si>
  <si>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</si>
  <si>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</si>
  <si>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</si>
  <si>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</si>
  <si>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</si>
  <si>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</si>
  <si>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</si>
  <si>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</si>
  <si>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</si>
  <si>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</si>
  <si>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</si>
  <si>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</si>
  <si>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</si>
  <si>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</si>
  <si>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</si>
  <si>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</si>
  <si>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</si>
  <si>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</si>
  <si>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</si>
  <si>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</si>
  <si>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</si>
  <si>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</si>
  <si>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</si>
  <si>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</si>
  <si>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</si>
  <si>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</si>
  <si>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</si>
  <si>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</si>
  <si>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</si>
  <si>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</si>
  <si>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</si>
  <si>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</si>
  <si>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</si>
  <si>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</si>
  <si>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</si>
  <si>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</si>
  <si>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</si>
  <si>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</si>
  <si>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</si>
  <si>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</si>
  <si>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</si>
  <si>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</si>
  <si>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</si>
  <si>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</si>
  <si>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</si>
  <si>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</si>
  <si>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</si>
  <si>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</si>
  <si>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</si>
  <si>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</si>
  <si>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</si>
  <si>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</si>
  <si>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</si>
  <si>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</si>
  <si>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</si>
  <si>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</si>
  <si>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</si>
  <si>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</si>
  <si>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</si>
  <si>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</si>
  <si>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</si>
  <si>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</si>
  <si>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</si>
  <si>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</si>
  <si>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</si>
  <si>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</si>
  <si>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</si>
  <si>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</si>
  <si>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</si>
  <si>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</si>
  <si>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</si>
  <si>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</si>
  <si>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</si>
  <si>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</si>
  <si>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</si>
  <si>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</si>
  <si>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</si>
  <si>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</si>
  <si>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</si>
  <si>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</si>
  <si>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</si>
  <si>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</si>
  <si>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</si>
  <si>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</si>
  <si>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</si>
  <si>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</si>
  <si>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</si>
  <si>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</si>
  <si>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</si>
  <si>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</si>
  <si>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</si>
  <si>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</si>
  <si>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</si>
  <si>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</si>
  <si>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</si>
  <si>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</si>
  <si>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</si>
  <si>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</si>
  <si>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</si>
  <si>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</si>
  <si>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</si>
  <si>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</si>
  <si>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</si>
  <si>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</si>
  <si>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</si>
  <si>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</si>
  <si>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</si>
  <si>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</si>
  <si>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</si>
  <si>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</si>
  <si>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</si>
  <si>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</si>
  <si>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</si>
  <si>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</si>
  <si>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</si>
  <si>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</si>
  <si>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</si>
  <si>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</si>
  <si>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</si>
  <si>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</si>
  <si>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</si>
  <si>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</si>
  <si>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</si>
  <si>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</si>
  <si>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</si>
  <si>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</si>
  <si>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</si>
  <si>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</si>
  <si>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</si>
  <si>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</si>
  <si>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</si>
  <si>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</si>
  <si>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</si>
  <si>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</si>
  <si>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</si>
  <si>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</si>
  <si>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</si>
  <si>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</si>
  <si>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</si>
  <si>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</si>
  <si>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</si>
  <si>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</si>
  <si>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</si>
  <si>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</si>
  <si>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</si>
  <si>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</si>
  <si>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</si>
  <si>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</si>
  <si>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</si>
  <si>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</si>
  <si>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</si>
  <si>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</si>
  <si>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</si>
  <si>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</si>
  <si>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</si>
  <si>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</si>
  <si>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</si>
  <si>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</si>
  <si>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</si>
  <si>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</si>
  <si>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</si>
  <si>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</si>
  <si>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</si>
  <si>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</si>
  <si>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</si>
  <si>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</si>
  <si>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</si>
  <si>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</si>
  <si>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</si>
  <si>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</si>
  <si>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</si>
  <si>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</si>
  <si>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</si>
  <si>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</si>
  <si>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</si>
  <si>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</si>
  <si>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</si>
  <si>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</si>
  <si>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</si>
  <si>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</si>
  <si>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</si>
  <si>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</si>
  <si>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</si>
  <si>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</si>
  <si>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</si>
  <si>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</si>
  <si>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</si>
  <si>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</si>
  <si>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</si>
  <si>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</si>
  <si>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</si>
  <si>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</si>
  <si>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</si>
  <si>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</si>
  <si>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</si>
  <si>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</si>
  <si>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</si>
  <si>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</si>
  <si>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</si>
  <si>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</si>
  <si>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</si>
  <si>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</si>
  <si>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</si>
  <si>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</si>
  <si>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</si>
  <si>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</si>
  <si>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</si>
  <si>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</si>
  <si>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</si>
  <si>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</si>
  <si>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</si>
  <si>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</si>
  <si>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</si>
  <si>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</si>
  <si>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</si>
  <si>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</si>
  <si>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</si>
  <si>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</si>
  <si>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</si>
  <si>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</si>
  <si>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</si>
  <si>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</si>
  <si>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</si>
  <si>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</si>
  <si>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</si>
  <si>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</si>
  <si>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</si>
  <si>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</si>
  <si>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</si>
  <si>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</si>
  <si>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</si>
  <si>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</si>
  <si>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</si>
  <si>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</si>
  <si>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</si>
  <si>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</si>
  <si>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</si>
  <si>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</si>
  <si>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</si>
  <si>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</si>
  <si>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</si>
  <si>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</si>
  <si>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</si>
  <si>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</si>
  <si>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</si>
  <si>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</si>
  <si>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</si>
  <si>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</si>
  <si>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</si>
  <si>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</si>
  <si>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</si>
  <si>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</si>
  <si>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</si>
  <si>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</si>
  <si>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</si>
  <si>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</si>
  <si>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</si>
  <si>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</si>
  <si>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</si>
  <si>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</si>
  <si>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</si>
  <si>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</si>
  <si>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</si>
  <si>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</si>
  <si>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</si>
  <si>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</si>
  <si>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</si>
  <si>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</si>
  <si>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</si>
  <si>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</si>
  <si>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</si>
  <si>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</si>
  <si>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정영기, ID : H2500011)</t>
  </si>
  <si>
    <t>2020년 12월 03일 12:51:34</t>
  </si>
  <si>
    <t>H2500011</t>
  </si>
  <si>
    <t>정영기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</si>
</sst>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77.400000000000006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251824"/>
        <c:axId val="265249864"/>
      </c:barChart>
      <c:catAx>
        <c:axId val="26525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249864"/>
        <c:crosses val="autoZero"/>
        <c:auto val="1"/>
        <c:lblAlgn val="ctr"/>
        <c:lblOffset val="100"/>
        <c:noMultiLvlLbl val="0"/>
      </c:catAx>
      <c:valAx>
        <c:axId val="26524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25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867920"/>
        <c:axId val="475869096"/>
      </c:barChart>
      <c:catAx>
        <c:axId val="47586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869096"/>
        <c:crosses val="autoZero"/>
        <c:auto val="1"/>
        <c:lblAlgn val="ctr"/>
        <c:lblOffset val="100"/>
        <c:noMultiLvlLbl val="0"/>
      </c:catAx>
      <c:valAx>
        <c:axId val="47586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86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868312"/>
        <c:axId val="475871840"/>
      </c:barChart>
      <c:catAx>
        <c:axId val="47586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871840"/>
        <c:crosses val="autoZero"/>
        <c:auto val="1"/>
        <c:lblAlgn val="ctr"/>
        <c:lblOffset val="100"/>
        <c:noMultiLvlLbl val="0"/>
      </c:catAx>
      <c:valAx>
        <c:axId val="47587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86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1328.3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869880"/>
        <c:axId val="476294744"/>
      </c:barChart>
      <c:catAx>
        <c:axId val="47586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94744"/>
        <c:crosses val="autoZero"/>
        <c:auto val="1"/>
        <c:lblAlgn val="ctr"/>
        <c:lblOffset val="100"/>
        <c:noMultiLvlLbl val="0"/>
      </c:catAx>
      <c:valAx>
        <c:axId val="47629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86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92000"/>
        <c:axId val="476290824"/>
      </c:barChart>
      <c:catAx>
        <c:axId val="47629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90824"/>
        <c:crosses val="autoZero"/>
        <c:auto val="1"/>
        <c:lblAlgn val="ctr"/>
        <c:lblOffset val="100"/>
        <c:noMultiLvlLbl val="0"/>
      </c:catAx>
      <c:valAx>
        <c:axId val="4762908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268.60000000000002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91216"/>
        <c:axId val="476292392"/>
      </c:barChart>
      <c:catAx>
        <c:axId val="47629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92392"/>
        <c:crosses val="autoZero"/>
        <c:auto val="1"/>
        <c:lblAlgn val="ctr"/>
        <c:lblOffset val="100"/>
        <c:noMultiLvlLbl val="0"/>
      </c:catAx>
      <c:valAx>
        <c:axId val="476292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9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142.80000000000001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93960"/>
        <c:axId val="476291608"/>
      </c:barChart>
      <c:catAx>
        <c:axId val="476293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91608"/>
        <c:crosses val="autoZero"/>
        <c:auto val="1"/>
        <c:lblAlgn val="ctr"/>
        <c:lblOffset val="100"/>
        <c:noMultiLvlLbl val="0"/>
      </c:catAx>
      <c:valAx>
        <c:axId val="47629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9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94352"/>
        <c:axId val="476295136"/>
      </c:barChart>
      <c:catAx>
        <c:axId val="47629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95136"/>
        <c:crosses val="autoZero"/>
        <c:auto val="1"/>
        <c:lblAlgn val="ctr"/>
        <c:lblOffset val="100"/>
        <c:noMultiLvlLbl val="0"/>
      </c:catAx>
      <c:valAx>
        <c:axId val="476295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9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1143.8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95528"/>
        <c:axId val="476296704"/>
      </c:barChart>
      <c:catAx>
        <c:axId val="47629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96704"/>
        <c:crosses val="autoZero"/>
        <c:auto val="1"/>
        <c:lblAlgn val="ctr"/>
        <c:lblOffset val="100"/>
        <c:noMultiLvlLbl val="0"/>
      </c:catAx>
      <c:valAx>
        <c:axId val="4762967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9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97488"/>
        <c:axId val="476297880"/>
      </c:barChart>
      <c:catAx>
        <c:axId val="47629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297880"/>
        <c:crosses val="autoZero"/>
        <c:auto val="1"/>
        <c:lblAlgn val="ctr"/>
        <c:lblOffset val="100"/>
        <c:noMultiLvlLbl val="0"/>
      </c:catAx>
      <c:valAx>
        <c:axId val="47629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9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35616"/>
        <c:axId val="476836008"/>
      </c:barChart>
      <c:catAx>
        <c:axId val="4768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36008"/>
        <c:crosses val="autoZero"/>
        <c:auto val="1"/>
        <c:lblAlgn val="ctr"/>
        <c:lblOffset val="100"/>
        <c:noMultiLvlLbl val="0"/>
      </c:catAx>
      <c:valAx>
        <c:axId val="476836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3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248296"/>
        <c:axId val="265254176"/>
      </c:barChart>
      <c:catAx>
        <c:axId val="26524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254176"/>
        <c:crosses val="autoZero"/>
        <c:auto val="1"/>
        <c:lblAlgn val="ctr"/>
        <c:lblOffset val="100"/>
        <c:noMultiLvlLbl val="0"/>
      </c:catAx>
      <c:valAx>
        <c:axId val="265254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24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35224"/>
        <c:axId val="476839144"/>
      </c:barChart>
      <c:catAx>
        <c:axId val="47683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39144"/>
        <c:crosses val="autoZero"/>
        <c:auto val="1"/>
        <c:lblAlgn val="ctr"/>
        <c:lblOffset val="100"/>
        <c:noMultiLvlLbl val="0"/>
      </c:catAx>
      <c:valAx>
        <c:axId val="47683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3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38360"/>
        <c:axId val="476839536"/>
      </c:barChart>
      <c:catAx>
        <c:axId val="47683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39536"/>
        <c:crosses val="autoZero"/>
        <c:auto val="1"/>
        <c:lblAlgn val="ctr"/>
        <c:lblOffset val="100"/>
        <c:noMultiLvlLbl val="0"/>
      </c:catAx>
      <c:valAx>
        <c:axId val="47683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3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9.6999999999999993</c:v>
                </c:pt>
                <c:pt idx="1">
                  <c:v>13.2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6839928"/>
        <c:axId val="476836400"/>
      </c:barChart>
      <c:catAx>
        <c:axId val="47683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36400"/>
        <c:crosses val="autoZero"/>
        <c:auto val="1"/>
        <c:lblAlgn val="ctr"/>
        <c:lblOffset val="100"/>
        <c:noMultiLvlLbl val="0"/>
      </c:catAx>
      <c:valAx>
        <c:axId val="47683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3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15.743359999999999</c:v>
                </c:pt>
                <c:pt idx="1">
                  <c:v>16.42005</c:v>
                </c:pt>
                <c:pt idx="2">
                  <c:v>18.423763000000001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696.2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40712"/>
        <c:axId val="476841104"/>
      </c:barChart>
      <c:catAx>
        <c:axId val="47684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1104"/>
        <c:crosses val="autoZero"/>
        <c:auto val="1"/>
        <c:lblAlgn val="ctr"/>
        <c:lblOffset val="100"/>
        <c:noMultiLvlLbl val="0"/>
      </c:catAx>
      <c:valAx>
        <c:axId val="476841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4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41888"/>
        <c:axId val="476842280"/>
      </c:barChart>
      <c:catAx>
        <c:axId val="4768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42280"/>
        <c:crosses val="autoZero"/>
        <c:auto val="1"/>
        <c:lblAlgn val="ctr"/>
        <c:lblOffset val="100"/>
        <c:noMultiLvlLbl val="0"/>
      </c:catAx>
      <c:valAx>
        <c:axId val="47684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</c:v>
                </c:pt>
                <c:pt idx="1">
                  <c:v>14.4</c:v>
                </c:pt>
                <c:pt idx="2">
                  <c:v>20.7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6837576"/>
        <c:axId val="477841648"/>
      </c:barChart>
      <c:catAx>
        <c:axId val="47683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41648"/>
        <c:crosses val="autoZero"/>
        <c:auto val="1"/>
        <c:lblAlgn val="ctr"/>
        <c:lblOffset val="100"/>
        <c:noMultiLvlLbl val="0"/>
      </c:catAx>
      <c:valAx>
        <c:axId val="47784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3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1927.2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36160"/>
        <c:axId val="477839688"/>
      </c:barChart>
      <c:catAx>
        <c:axId val="477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39688"/>
        <c:crosses val="autoZero"/>
        <c:auto val="1"/>
        <c:lblAlgn val="ctr"/>
        <c:lblOffset val="100"/>
        <c:noMultiLvlLbl val="0"/>
      </c:catAx>
      <c:valAx>
        <c:axId val="47783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3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128.80000000000001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38512"/>
        <c:axId val="477840864"/>
      </c:barChart>
      <c:catAx>
        <c:axId val="477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40864"/>
        <c:crosses val="autoZero"/>
        <c:auto val="1"/>
        <c:lblAlgn val="ctr"/>
        <c:lblOffset val="100"/>
        <c:noMultiLvlLbl val="0"/>
      </c:catAx>
      <c:valAx>
        <c:axId val="477840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36552"/>
        <c:axId val="477836944"/>
      </c:barChart>
      <c:catAx>
        <c:axId val="47783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36944"/>
        <c:crosses val="autoZero"/>
        <c:auto val="1"/>
        <c:lblAlgn val="ctr"/>
        <c:lblOffset val="100"/>
        <c:noMultiLvlLbl val="0"/>
      </c:catAx>
      <c:valAx>
        <c:axId val="47783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36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248688"/>
        <c:axId val="265247120"/>
      </c:barChart>
      <c:catAx>
        <c:axId val="26524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247120"/>
        <c:crosses val="autoZero"/>
        <c:auto val="1"/>
        <c:lblAlgn val="ctr"/>
        <c:lblOffset val="100"/>
        <c:noMultiLvlLbl val="0"/>
      </c:catAx>
      <c:valAx>
        <c:axId val="26524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24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6590.4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38904"/>
        <c:axId val="477837336"/>
      </c:barChart>
      <c:catAx>
        <c:axId val="4778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37336"/>
        <c:crosses val="autoZero"/>
        <c:auto val="1"/>
        <c:lblAlgn val="ctr"/>
        <c:lblOffset val="100"/>
        <c:noMultiLvlLbl val="0"/>
      </c:catAx>
      <c:valAx>
        <c:axId val="47783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37728"/>
        <c:axId val="477839296"/>
      </c:barChart>
      <c:catAx>
        <c:axId val="477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39296"/>
        <c:crosses val="autoZero"/>
        <c:auto val="1"/>
        <c:lblAlgn val="ctr"/>
        <c:lblOffset val="100"/>
        <c:noMultiLvlLbl val="0"/>
      </c:catAx>
      <c:valAx>
        <c:axId val="477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842040"/>
        <c:axId val="477842432"/>
      </c:barChart>
      <c:catAx>
        <c:axId val="4778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842432"/>
        <c:crosses val="autoZero"/>
        <c:auto val="1"/>
        <c:lblAlgn val="ctr"/>
        <c:lblOffset val="100"/>
        <c:noMultiLvlLbl val="0"/>
      </c:catAx>
      <c:valAx>
        <c:axId val="47784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84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250648"/>
        <c:axId val="265249080"/>
      </c:barChart>
      <c:catAx>
        <c:axId val="26525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249080"/>
        <c:crosses val="autoZero"/>
        <c:auto val="1"/>
        <c:lblAlgn val="ctr"/>
        <c:lblOffset val="100"/>
        <c:noMultiLvlLbl val="0"/>
      </c:catAx>
      <c:valAx>
        <c:axId val="265249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25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250256"/>
        <c:axId val="191921512"/>
      </c:barChart>
      <c:catAx>
        <c:axId val="26525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921512"/>
        <c:crosses val="autoZero"/>
        <c:auto val="1"/>
        <c:lblAlgn val="ctr"/>
        <c:lblOffset val="100"/>
        <c:noMultiLvlLbl val="0"/>
      </c:catAx>
      <c:valAx>
        <c:axId val="191921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25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870272"/>
        <c:axId val="475865568"/>
      </c:barChart>
      <c:catAx>
        <c:axId val="47587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865568"/>
        <c:crosses val="autoZero"/>
        <c:auto val="1"/>
        <c:lblAlgn val="ctr"/>
        <c:lblOffset val="100"/>
        <c:noMultiLvlLbl val="0"/>
      </c:catAx>
      <c:valAx>
        <c:axId val="475865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87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865176"/>
        <c:axId val="475865960"/>
      </c:barChart>
      <c:catAx>
        <c:axId val="47586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865960"/>
        <c:crosses val="autoZero"/>
        <c:auto val="1"/>
        <c:lblAlgn val="ctr"/>
        <c:lblOffset val="100"/>
        <c:noMultiLvlLbl val="0"/>
      </c:catAx>
      <c:valAx>
        <c:axId val="47586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86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870664"/>
        <c:axId val="475866744"/>
      </c:barChart>
      <c:catAx>
        <c:axId val="47587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866744"/>
        <c:crosses val="autoZero"/>
        <c:auto val="1"/>
        <c:lblAlgn val="ctr"/>
        <c:lblOffset val="100"/>
        <c:noMultiLvlLbl val="0"/>
      </c:catAx>
      <c:valAx>
        <c:axId val="47586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87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871448"/>
        <c:axId val="475864784"/>
      </c:barChart>
      <c:catAx>
        <c:axId val="47587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864784"/>
        <c:crosses val="autoZero"/>
        <c:auto val="1"/>
        <c:lblAlgn val="ctr"/>
        <c:lblOffset val="100"/>
        <c:noMultiLvlLbl val="0"/>
      </c:catAx>
      <c:valAx>
        <c:axId val="47586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87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정영기, ID : H2500011)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12:51:34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2400</v>
      </c>
      <c r="C6" s="59">
        <f>'DRIs DATA 입력'!C6</f>
        <v>1927.2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77.400000000000006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</v>
      </c>
      <c r="G8" s="59">
        <f>'DRIs DATA 입력'!G8</f>
        <v>14.4</v>
      </c>
      <c r="H8" s="59">
        <f>'DRIs DATA 입력'!H8</f>
        <v>20.7</v>
      </c>
      <c r="I8" s="46"/>
      <c r="J8" s="59" t="s">
        <v>216</v>
      </c>
      <c r="K8" s="59">
        <f>'DRIs DATA 입력'!K8</f>
        <v>9.6999999999999993</v>
      </c>
      <c r="L8" s="59">
        <f>'DRIs DATA 입력'!L8</f>
        <v>13.2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696.2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269.3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128.80000000000001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640.5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9.1999999999999993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694.4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1328.3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6590.4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3449.3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268.60000000000002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142.80000000000001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1143.8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207.2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76.599999999999994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0" sqref="J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2400</v>
      </c>
      <c r="C6" s="68">
        <v>1927.2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77.400000000000006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29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65</v>
      </c>
      <c r="G8" s="68">
        <v>14.4</v>
      </c>
      <c r="H8" s="68">
        <v>20.7</v>
      </c>
      <c r="J8" s="68" t="s">
        <v>216</v>
      </c>
      <c r="K8" s="68">
        <v>9.6999999999999993</v>
      </c>
      <c r="L8" s="68">
        <v>13.2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550</v>
      </c>
      <c r="C16" s="68">
        <v>750</v>
      </c>
      <c r="D16" s="68">
        <v>0</v>
      </c>
      <c r="E16" s="68">
        <v>3000</v>
      </c>
      <c r="F16" s="68">
        <v>696.2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23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4.5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269.3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128.80000000000001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1.9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1.6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18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640.5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9.1999999999999993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2.8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2.9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630</v>
      </c>
      <c r="C36" s="68">
        <v>800</v>
      </c>
      <c r="D36" s="68">
        <v>0</v>
      </c>
      <c r="E36" s="68">
        <v>2500</v>
      </c>
      <c r="F36" s="68">
        <v>694.4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1328.3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6590.4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3449.3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268.60000000000002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142.80000000000001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8</v>
      </c>
      <c r="C46" s="68">
        <v>10</v>
      </c>
      <c r="D46" s="68">
        <v>0</v>
      </c>
      <c r="E46" s="68">
        <v>45</v>
      </c>
      <c r="F46" s="68">
        <v>17.3</v>
      </c>
      <c r="H46" s="68" t="s">
        <v>24</v>
      </c>
      <c r="I46" s="68">
        <v>8</v>
      </c>
      <c r="J46" s="68">
        <v>10</v>
      </c>
      <c r="K46" s="68">
        <v>0</v>
      </c>
      <c r="L46" s="68">
        <v>35</v>
      </c>
      <c r="M46" s="68">
        <v>11.6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1143.8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0.2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3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207.2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76.599999999999994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278</v>
      </c>
      <c r="D2" s="61">
        <v>49</v>
      </c>
      <c r="E2" s="61">
        <v>1927.1559999999999</v>
      </c>
      <c r="F2" s="61">
        <v>243.32902999999999</v>
      </c>
      <c r="G2" s="61">
        <v>53.884833999999998</v>
      </c>
      <c r="H2" s="61">
        <v>28.810262999999999</v>
      </c>
      <c r="I2" s="61">
        <v>25.074572</v>
      </c>
      <c r="J2" s="61">
        <v>77.420559999999995</v>
      </c>
      <c r="K2" s="61">
        <v>37.2408</v>
      </c>
      <c r="L2" s="61">
        <v>40.179763999999999</v>
      </c>
      <c r="M2" s="61">
        <v>28.999613</v>
      </c>
      <c r="N2" s="61">
        <v>2.4690645</v>
      </c>
      <c r="O2" s="61">
        <v>16.335664999999999</v>
      </c>
      <c r="P2" s="61">
        <v>1332.4835</v>
      </c>
      <c r="Q2" s="61">
        <v>29.410869999999999</v>
      </c>
      <c r="R2" s="61">
        <v>696.1549</v>
      </c>
      <c r="S2" s="61">
        <v>124.81171399999999</v>
      </c>
      <c r="T2" s="61">
        <v>6856.116</v>
      </c>
      <c r="U2" s="61">
        <v>4.4926066000000002</v>
      </c>
      <c r="V2" s="61">
        <v>22.962107</v>
      </c>
      <c r="W2" s="61">
        <v>269.27730000000003</v>
      </c>
      <c r="X2" s="61">
        <v>128.82140000000001</v>
      </c>
      <c r="Y2" s="61">
        <v>1.8984629</v>
      </c>
      <c r="Z2" s="61">
        <v>1.6305704999999999</v>
      </c>
      <c r="AA2" s="61">
        <v>18.010314999999999</v>
      </c>
      <c r="AB2" s="61">
        <v>2.041442</v>
      </c>
      <c r="AC2" s="61">
        <v>640.52059999999994</v>
      </c>
      <c r="AD2" s="61">
        <v>9.1696720000000003</v>
      </c>
      <c r="AE2" s="61">
        <v>2.8206498999999998</v>
      </c>
      <c r="AF2" s="61">
        <v>2.9130988000000002</v>
      </c>
      <c r="AG2" s="61">
        <v>694.43822999999998</v>
      </c>
      <c r="AH2" s="61">
        <v>339.20943999999997</v>
      </c>
      <c r="AI2" s="61">
        <v>355.22876000000002</v>
      </c>
      <c r="AJ2" s="61">
        <v>1328.2719999999999</v>
      </c>
      <c r="AK2" s="61">
        <v>6590.3813</v>
      </c>
      <c r="AL2" s="61">
        <v>268.58640000000003</v>
      </c>
      <c r="AM2" s="61">
        <v>3449.3433</v>
      </c>
      <c r="AN2" s="61">
        <v>142.76519999999999</v>
      </c>
      <c r="AO2" s="61">
        <v>17.306505000000001</v>
      </c>
      <c r="AP2" s="61">
        <v>12.743907</v>
      </c>
      <c r="AQ2" s="61">
        <v>4.5625977999999998</v>
      </c>
      <c r="AR2" s="61">
        <v>11.620385000000001</v>
      </c>
      <c r="AS2" s="61">
        <v>1143.8369</v>
      </c>
      <c r="AT2" s="61">
        <v>0.16858076999999999</v>
      </c>
      <c r="AU2" s="61">
        <v>2.9817803000000001</v>
      </c>
      <c r="AV2" s="61">
        <v>207.16695000000001</v>
      </c>
      <c r="AW2" s="61">
        <v>76.638319999999993</v>
      </c>
      <c r="AX2" s="61">
        <v>0.15205961000000001</v>
      </c>
      <c r="AY2" s="61">
        <v>1.488086</v>
      </c>
      <c r="AZ2" s="61">
        <v>292.90485000000001</v>
      </c>
      <c r="BA2" s="61">
        <v>50.601993999999998</v>
      </c>
      <c r="BB2" s="61">
        <v>15.743359999999999</v>
      </c>
      <c r="BC2" s="61">
        <v>16.42005</v>
      </c>
      <c r="BD2" s="61">
        <v>18.423763000000001</v>
      </c>
      <c r="BE2" s="61">
        <v>1.3993032000000001</v>
      </c>
      <c r="BF2" s="61">
        <v>7.9324459999999997</v>
      </c>
      <c r="BG2" s="61">
        <v>6.9387240000000003E-3</v>
      </c>
      <c r="BH2" s="61">
        <v>4.9407090000000001E-2</v>
      </c>
      <c r="BI2" s="61">
        <v>3.7410986E-2</v>
      </c>
      <c r="BJ2" s="61">
        <v>0.14122367999999999</v>
      </c>
      <c r="BK2" s="61">
        <v>5.3374800000000001E-4</v>
      </c>
      <c r="BL2" s="61">
        <v>0.47986820000000002</v>
      </c>
      <c r="BM2" s="61">
        <v>4.7285500000000003</v>
      </c>
      <c r="BN2" s="61">
        <v>1.3827621000000001</v>
      </c>
      <c r="BO2" s="61">
        <v>67.170670000000001</v>
      </c>
      <c r="BP2" s="61">
        <v>12.298704000000001</v>
      </c>
      <c r="BQ2" s="61">
        <v>22.052858000000001</v>
      </c>
      <c r="BR2" s="61">
        <v>75.687979999999996</v>
      </c>
      <c r="BS2" s="61">
        <v>27.202368</v>
      </c>
      <c r="BT2" s="61">
        <v>15.484133</v>
      </c>
      <c r="BU2" s="61">
        <v>0.12110566</v>
      </c>
      <c r="BV2" s="61">
        <v>4.772146E-2</v>
      </c>
      <c r="BW2" s="61">
        <v>1.0247356999999999</v>
      </c>
      <c r="BX2" s="61">
        <v>1.554859</v>
      </c>
      <c r="BY2" s="61">
        <v>0.14171275</v>
      </c>
      <c r="BZ2" s="61">
        <v>5.4927130000000004E-4</v>
      </c>
      <c r="CA2" s="61">
        <v>0.70808369999999998</v>
      </c>
      <c r="CB2" s="61">
        <v>2.8540599999999999E-2</v>
      </c>
      <c r="CC2" s="61">
        <v>0.26052383000000001</v>
      </c>
      <c r="CD2" s="61">
        <v>2.4114778000000001</v>
      </c>
      <c r="CE2" s="61">
        <v>8.9488709999999999E-2</v>
      </c>
      <c r="CF2" s="61">
        <v>0.30794492000000001</v>
      </c>
      <c r="CG2" s="61">
        <v>2.4750000000000001E-7</v>
      </c>
      <c r="CH2" s="61">
        <v>6.0167353999999999E-2</v>
      </c>
      <c r="CI2" s="61">
        <v>5.0656750000000004E-3</v>
      </c>
      <c r="CJ2" s="61">
        <v>5.1888002999999996</v>
      </c>
      <c r="CK2" s="61">
        <v>2.1951321999999999E-2</v>
      </c>
      <c r="CL2" s="61">
        <v>1.1562581999999999</v>
      </c>
      <c r="CM2" s="61">
        <v>4.2701874000000002</v>
      </c>
      <c r="CN2" s="61">
        <v>2559.1019999999999</v>
      </c>
      <c r="CO2" s="61">
        <v>4531.8344999999999</v>
      </c>
      <c r="CP2" s="61">
        <v>3275.1725999999999</v>
      </c>
      <c r="CQ2" s="61">
        <v>1033.2438999999999</v>
      </c>
      <c r="CR2" s="61">
        <v>510.49209999999999</v>
      </c>
      <c r="CS2" s="61">
        <v>391.82560000000001</v>
      </c>
      <c r="CT2" s="61">
        <v>2600.7950000000001</v>
      </c>
      <c r="CU2" s="61">
        <v>1821.7021</v>
      </c>
      <c r="CV2" s="61">
        <v>1197.2224000000001</v>
      </c>
      <c r="CW2" s="61">
        <v>2124.2878000000001</v>
      </c>
      <c r="CX2" s="61">
        <v>587.91094999999996</v>
      </c>
      <c r="CY2" s="61">
        <v>2929.5425</v>
      </c>
      <c r="CZ2" s="61">
        <v>1767.9489000000001</v>
      </c>
      <c r="DA2" s="61">
        <v>4048.7125999999998</v>
      </c>
      <c r="DB2" s="61">
        <v>3380.0819999999999</v>
      </c>
      <c r="DC2" s="61">
        <v>6193.1484</v>
      </c>
      <c r="DD2" s="61">
        <v>10319.812</v>
      </c>
      <c r="DE2" s="61">
        <v>2305.4868000000001</v>
      </c>
      <c r="DF2" s="61">
        <v>3750.2017000000001</v>
      </c>
      <c r="DG2" s="61">
        <v>2429.8013000000001</v>
      </c>
      <c r="DH2" s="61">
        <v>138.82203999999999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50.601993999999998</v>
      </c>
      <c r="B6">
        <f>BB2</f>
        <v>15.743359999999999</v>
      </c>
      <c r="C6">
        <f>BC2</f>
        <v>16.42005</v>
      </c>
      <c r="D6">
        <f>BD2</f>
        <v>18.423763000000001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5" sqref="C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25918</v>
      </c>
      <c r="C2" s="56">
        <f ca="1">YEAR(TODAY())-YEAR(B2)+IF(TODAY()&gt;=DATE(YEAR(TODAY()),MONTH(B2),DAY(B2)),0,-1)</f>
        <v>49</v>
      </c>
      <c r="E2" s="52">
        <v>168.4</v>
      </c>
      <c r="F2" s="53" t="s">
        <v>39</v>
      </c>
      <c r="G2" s="52">
        <v>77.7</v>
      </c>
      <c r="H2" s="51" t="s">
        <v>41</v>
      </c>
      <c r="I2" s="77">
        <f>ROUND(G3/E3^2,1)</f>
        <v>27.4</v>
      </c>
    </row>
    <row r="3" spans="1:9" x14ac:dyDescent="0.3">
      <c r="E3" s="51">
        <f>E2/100</f>
        <v>1.6840000000000002</v>
      </c>
      <c r="F3" s="51" t="s">
        <v>40</v>
      </c>
      <c r="G3" s="51">
        <f>G2</f>
        <v>77.7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44155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정영기, ID : H2500011)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12:51:34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44155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49</v>
      </c>
      <c r="G12" s="142"/>
      <c r="H12" s="142"/>
      <c r="I12" s="142"/>
      <c r="K12" s="133">
        <f>'개인정보 및 신체계측 입력'!E2</f>
        <v>168.4</v>
      </c>
      <c r="L12" s="134"/>
      <c r="M12" s="127">
        <f>'개인정보 및 신체계측 입력'!G2</f>
        <v>77.7</v>
      </c>
      <c r="N12" s="128"/>
      <c r="O12" s="123" t="s">
        <v>271</v>
      </c>
      <c r="P12" s="117"/>
      <c r="Q12" s="120">
        <f>'개인정보 및 신체계측 입력'!I2</f>
        <v>27.4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정영기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65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14.4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20.7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13.2</v>
      </c>
      <c r="L72" s="36" t="s">
        <v>53</v>
      </c>
      <c r="M72" s="36">
        <f>ROUND('DRIs DATA'!K8,1)</f>
        <v>9.6999999999999993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92.83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191.67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128.80000000000001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133.33000000000001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86.8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439.36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173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2020-12-03T05:24:19Z</dcterms:modified>
</cp:coreProperties>
</file>