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<sst xmlns="http://schemas.openxmlformats.org/spreadsheetml/2006/main" count="692" uniqueCount="344">
  <si>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</si>
  <si>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</si>
  <si>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</si>
  <si>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</si>
  <si>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</si>
  <si>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</si>
  <si>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</si>
  <si>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</si>
  <si>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</si>
  <si>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</si>
  <si>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</si>
  <si>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</si>
  <si>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</si>
  <si>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</si>
  <si>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</si>
  <si>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</si>
  <si>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</si>
  <si>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</si>
  <si>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</si>
  <si>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</si>
  <si>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</si>
  <si>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</si>
  <si>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</si>
  <si>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</si>
  <si>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</si>
  <si>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</si>
  <si>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</si>
  <si>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</si>
  <si>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</si>
  <si>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</si>
  <si>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</si>
  <si>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</si>
  <si>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</si>
  <si>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</si>
  <si>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</si>
  <si>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</si>
  <si>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</si>
  <si>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</si>
  <si>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</si>
  <si>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</si>
  <si>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</si>
  <si>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</si>
  <si>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</si>
  <si>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</si>
  <si>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</si>
  <si>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</si>
  <si>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</si>
  <si>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</si>
  <si>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</si>
  <si>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</si>
  <si>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</si>
  <si>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</si>
  <si>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</si>
  <si>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</si>
  <si>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</si>
  <si>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</si>
  <si>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</si>
  <si>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</si>
  <si>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</si>
  <si>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</si>
  <si>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</si>
  <si>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</si>
  <si>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</si>
  <si>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</si>
  <si>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</si>
  <si>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</si>
  <si>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</si>
  <si>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</si>
  <si>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</si>
  <si>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</si>
  <si>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</si>
  <si>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</si>
  <si>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</si>
  <si>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</si>
  <si>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</si>
  <si>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</si>
  <si>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</si>
  <si>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</si>
  <si>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</si>
  <si>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</si>
  <si>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</si>
  <si>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</si>
  <si>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</si>
  <si>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</si>
  <si>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</si>
  <si>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</si>
  <si>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</si>
  <si>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</si>
  <si>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</si>
  <si>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</si>
  <si>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</si>
  <si>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</si>
  <si>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</si>
  <si>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</si>
  <si>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</si>
  <si>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</si>
  <si>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</si>
  <si>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</si>
  <si>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</si>
  <si>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</si>
  <si>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</si>
  <si>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</si>
  <si>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</si>
  <si>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</si>
  <si>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</si>
  <si>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</si>
  <si>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</si>
  <si>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</si>
  <si>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</si>
  <si>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</si>
  <si>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</si>
  <si>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</si>
  <si>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</si>
  <si>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</si>
  <si>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</si>
  <si>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</si>
  <si>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</si>
  <si>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</si>
  <si>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</si>
  <si>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</si>
  <si>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</si>
  <si>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</si>
  <si>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</si>
  <si>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</si>
  <si>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</si>
  <si>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</si>
  <si>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</si>
  <si>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</si>
  <si>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</si>
  <si>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</si>
  <si>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</si>
  <si>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</si>
  <si>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</si>
  <si>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</si>
  <si>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</si>
  <si>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</si>
  <si>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</si>
  <si>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</si>
  <si>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</si>
  <si>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</si>
  <si>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</si>
  <si>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</si>
  <si>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</si>
  <si>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</si>
  <si>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</si>
  <si>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</si>
  <si>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</si>
  <si>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</si>
  <si>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</si>
  <si>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</si>
  <si>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</si>
  <si>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</si>
  <si>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</si>
  <si>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</si>
  <si>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</si>
  <si>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</si>
  <si>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</si>
  <si>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</si>
  <si>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</si>
  <si>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</si>
  <si>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</si>
  <si>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</si>
  <si>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</si>
  <si>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</si>
  <si>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</si>
  <si>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</si>
  <si>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</si>
  <si>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</si>
  <si>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</si>
  <si>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</si>
  <si>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</si>
  <si>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</si>
  <si>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</si>
  <si>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</si>
  <si>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</si>
  <si>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</si>
  <si>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</si>
  <si>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</si>
  <si>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</si>
  <si>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</si>
  <si>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</si>
  <si>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</si>
  <si>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</si>
  <si>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</si>
  <si>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</si>
  <si>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</si>
  <si>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</si>
  <si>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</si>
  <si>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</si>
  <si>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</si>
  <si>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</si>
  <si>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</si>
  <si>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</si>
  <si>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</si>
  <si>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</si>
  <si>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</si>
  <si>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</si>
  <si>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</si>
  <si>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</si>
  <si>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</si>
  <si>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</si>
  <si>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</si>
  <si>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</si>
  <si>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</si>
  <si>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</si>
  <si>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</si>
  <si>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</si>
  <si>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</si>
  <si>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</si>
  <si>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</si>
  <si>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</si>
  <si>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</si>
  <si>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</si>
  <si>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</si>
  <si>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</si>
  <si>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</si>
  <si>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</si>
  <si>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</si>
  <si>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</si>
  <si>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</si>
  <si>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</si>
  <si>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</si>
  <si>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</si>
  <si>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</si>
  <si>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</si>
  <si>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</si>
  <si>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</si>
  <si>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</si>
  <si>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</si>
  <si>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</si>
  <si>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</si>
  <si>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</si>
  <si>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</si>
  <si>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</si>
  <si>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</si>
  <si>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</si>
  <si>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</si>
  <si>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</si>
  <si>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</si>
  <si>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</si>
  <si>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</si>
  <si>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</si>
  <si>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</si>
  <si>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</si>
  <si>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</si>
  <si>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</si>
  <si>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</si>
  <si>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</si>
  <si>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</si>
  <si>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</si>
  <si>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</si>
  <si>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</si>
  <si>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</si>
  <si>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</si>
  <si>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</si>
  <si>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</si>
  <si>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</si>
  <si>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</si>
  <si>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</si>
  <si>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</si>
  <si>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</si>
  <si>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</si>
  <si>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</si>
  <si>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</si>
  <si>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</si>
  <si>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</si>
  <si>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</si>
  <si>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</si>
  <si>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</si>
  <si>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</si>
  <si>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</si>
  <si>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</si>
  <si>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</si>
  <si>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</si>
  <si>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</si>
  <si>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</si>
  <si>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</si>
  <si>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H2500013</t>
  </si>
  <si>
    <t>서민수</t>
  </si>
  <si>
    <t>정보</t>
    <phoneticPr fontId="1" type="noConversion"/>
  </si>
  <si>
    <t>(설문지 : FFQ 95문항 설문지, 사용자 : 서민수, ID : H2500013)</t>
  </si>
  <si>
    <t>출력시각</t>
    <phoneticPr fontId="1" type="noConversion"/>
  </si>
  <si>
    <t>2020년 12월 17일 14:10:43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</si>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</sst>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82.022030000000001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28896"/>
        <c:axId val="238328504"/>
      </c:barChart>
      <c:catAx>
        <c:axId val="2383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28504"/>
        <c:crosses val="autoZero"/>
        <c:auto val="1"/>
        <c:lblAlgn val="ctr"/>
        <c:lblOffset val="100"/>
        <c:noMultiLvlLbl val="0"/>
      </c:catAx>
      <c:valAx>
        <c:axId val="23832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2.684275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82648"/>
        <c:axId val="429883040"/>
      </c:barChart>
      <c:catAx>
        <c:axId val="42988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3040"/>
        <c:crosses val="autoZero"/>
        <c:auto val="1"/>
        <c:lblAlgn val="ctr"/>
        <c:lblOffset val="100"/>
        <c:noMultiLvlLbl val="0"/>
      </c:catAx>
      <c:valAx>
        <c:axId val="42988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8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8.6219225000000002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84216"/>
        <c:axId val="429884608"/>
      </c:barChart>
      <c:catAx>
        <c:axId val="42988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4608"/>
        <c:crosses val="autoZero"/>
        <c:auto val="1"/>
        <c:lblAlgn val="ctr"/>
        <c:lblOffset val="100"/>
        <c:noMultiLvlLbl val="0"/>
      </c:catAx>
      <c:valAx>
        <c:axId val="42988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8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1345.8748000000001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85784"/>
        <c:axId val="429878336"/>
      </c:barChart>
      <c:catAx>
        <c:axId val="42988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78336"/>
        <c:crosses val="autoZero"/>
        <c:auto val="1"/>
        <c:lblAlgn val="ctr"/>
        <c:lblOffset val="100"/>
        <c:noMultiLvlLbl val="0"/>
      </c:catAx>
      <c:valAx>
        <c:axId val="42987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8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3332.07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7112"/>
        <c:axId val="430360248"/>
      </c:barChart>
      <c:catAx>
        <c:axId val="4303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60248"/>
        <c:crosses val="autoZero"/>
        <c:auto val="1"/>
        <c:lblAlgn val="ctr"/>
        <c:lblOffset val="100"/>
        <c:noMultiLvlLbl val="0"/>
      </c:catAx>
      <c:valAx>
        <c:axId val="430360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45.803730000000002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7504"/>
        <c:axId val="430358680"/>
      </c:barChart>
      <c:catAx>
        <c:axId val="43035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58680"/>
        <c:crosses val="autoZero"/>
        <c:auto val="1"/>
        <c:lblAlgn val="ctr"/>
        <c:lblOffset val="100"/>
        <c:noMultiLvlLbl val="0"/>
      </c:catAx>
      <c:valAx>
        <c:axId val="43035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162.27725000000001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4368"/>
        <c:axId val="430356720"/>
      </c:barChart>
      <c:catAx>
        <c:axId val="43035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56720"/>
        <c:crosses val="autoZero"/>
        <c:auto val="1"/>
        <c:lblAlgn val="ctr"/>
        <c:lblOffset val="100"/>
        <c:noMultiLvlLbl val="0"/>
      </c:catAx>
      <c:valAx>
        <c:axId val="43035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15.546108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5152"/>
        <c:axId val="430355544"/>
      </c:barChart>
      <c:catAx>
        <c:axId val="43035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55544"/>
        <c:crosses val="autoZero"/>
        <c:auto val="1"/>
        <c:lblAlgn val="ctr"/>
        <c:lblOffset val="100"/>
        <c:noMultiLvlLbl val="0"/>
      </c:catAx>
      <c:valAx>
        <c:axId val="430355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1295.7826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9856"/>
        <c:axId val="430361032"/>
      </c:barChart>
      <c:catAx>
        <c:axId val="4303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61032"/>
        <c:crosses val="autoZero"/>
        <c:auto val="1"/>
        <c:lblAlgn val="ctr"/>
        <c:lblOffset val="100"/>
        <c:noMultiLvlLbl val="0"/>
      </c:catAx>
      <c:valAx>
        <c:axId val="430361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0.11145495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61424"/>
        <c:axId val="430361816"/>
      </c:barChart>
      <c:catAx>
        <c:axId val="43036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61816"/>
        <c:crosses val="autoZero"/>
        <c:auto val="1"/>
        <c:lblAlgn val="ctr"/>
        <c:lblOffset val="100"/>
        <c:noMultiLvlLbl val="0"/>
      </c:catAx>
      <c:valAx>
        <c:axId val="43036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6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4.4928702999999999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6328"/>
        <c:axId val="430715208"/>
      </c:barChart>
      <c:catAx>
        <c:axId val="43035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15208"/>
        <c:crosses val="autoZero"/>
        <c:auto val="1"/>
        <c:lblAlgn val="ctr"/>
        <c:lblOffset val="100"/>
        <c:noMultiLvlLbl val="0"/>
      </c:catAx>
      <c:valAx>
        <c:axId val="430715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26.398624000000002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29288"/>
        <c:axId val="238333600"/>
      </c:barChart>
      <c:catAx>
        <c:axId val="23832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3600"/>
        <c:crosses val="autoZero"/>
        <c:auto val="1"/>
        <c:lblAlgn val="ctr"/>
        <c:lblOffset val="100"/>
        <c:noMultiLvlLbl val="0"/>
      </c:catAx>
      <c:valAx>
        <c:axId val="238333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2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303.45123000000001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708544"/>
        <c:axId val="430711288"/>
      </c:barChart>
      <c:catAx>
        <c:axId val="4307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11288"/>
        <c:crosses val="autoZero"/>
        <c:auto val="1"/>
        <c:lblAlgn val="ctr"/>
        <c:lblOffset val="100"/>
        <c:noMultiLvlLbl val="0"/>
      </c:catAx>
      <c:valAx>
        <c:axId val="43071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94.676959999999994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714032"/>
        <c:axId val="430708936"/>
      </c:barChart>
      <c:catAx>
        <c:axId val="43071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08936"/>
        <c:crosses val="autoZero"/>
        <c:auto val="1"/>
        <c:lblAlgn val="ctr"/>
        <c:lblOffset val="100"/>
        <c:noMultiLvlLbl val="0"/>
      </c:catAx>
      <c:valAx>
        <c:axId val="43070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1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3.3650000000000002</c:v>
                </c:pt>
                <c:pt idx="1">
                  <c:v>6.835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0713640"/>
        <c:axId val="430714816"/>
      </c:barChart>
      <c:catAx>
        <c:axId val="43071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14816"/>
        <c:crosses val="autoZero"/>
        <c:auto val="1"/>
        <c:lblAlgn val="ctr"/>
        <c:lblOffset val="100"/>
        <c:noMultiLvlLbl val="0"/>
      </c:catAx>
      <c:valAx>
        <c:axId val="43071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1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11.764777</c:v>
                </c:pt>
                <c:pt idx="1">
                  <c:v>14.041517000000001</c:v>
                </c:pt>
                <c:pt idx="2">
                  <c:v>12.943500500000001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409.19774999999998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715992"/>
        <c:axId val="430709328"/>
      </c:barChart>
      <c:catAx>
        <c:axId val="43071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09328"/>
        <c:crosses val="autoZero"/>
        <c:auto val="1"/>
        <c:lblAlgn val="ctr"/>
        <c:lblOffset val="100"/>
        <c:noMultiLvlLbl val="0"/>
      </c:catAx>
      <c:valAx>
        <c:axId val="430709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1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14.8904505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710112"/>
        <c:axId val="430710504"/>
      </c:barChart>
      <c:catAx>
        <c:axId val="43071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10504"/>
        <c:crosses val="autoZero"/>
        <c:auto val="1"/>
        <c:lblAlgn val="ctr"/>
        <c:lblOffset val="100"/>
        <c:noMultiLvlLbl val="0"/>
      </c:catAx>
      <c:valAx>
        <c:axId val="43071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74.218000000000004</c:v>
                </c:pt>
                <c:pt idx="1">
                  <c:v>9.423</c:v>
                </c:pt>
                <c:pt idx="2">
                  <c:v>16.359000000000002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0712464"/>
        <c:axId val="430710896"/>
      </c:barChart>
      <c:catAx>
        <c:axId val="43071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10896"/>
        <c:crosses val="autoZero"/>
        <c:auto val="1"/>
        <c:lblAlgn val="ctr"/>
        <c:lblOffset val="100"/>
        <c:noMultiLvlLbl val="0"/>
      </c:catAx>
      <c:valAx>
        <c:axId val="43071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1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2265.1333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17120"/>
        <c:axId val="431820256"/>
      </c:barChart>
      <c:catAx>
        <c:axId val="43181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20256"/>
        <c:crosses val="autoZero"/>
        <c:auto val="1"/>
        <c:lblAlgn val="ctr"/>
        <c:lblOffset val="100"/>
        <c:noMultiLvlLbl val="0"/>
      </c:catAx>
      <c:valAx>
        <c:axId val="43182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173.51567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13200"/>
        <c:axId val="431818296"/>
      </c:barChart>
      <c:catAx>
        <c:axId val="43181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18296"/>
        <c:crosses val="autoZero"/>
        <c:auto val="1"/>
        <c:lblAlgn val="ctr"/>
        <c:lblOffset val="100"/>
        <c:noMultiLvlLbl val="0"/>
      </c:catAx>
      <c:valAx>
        <c:axId val="43181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1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387.06335000000001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12808"/>
        <c:axId val="431814376"/>
      </c:barChart>
      <c:catAx>
        <c:axId val="43181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14376"/>
        <c:crosses val="autoZero"/>
        <c:auto val="1"/>
        <c:lblAlgn val="ctr"/>
        <c:lblOffset val="100"/>
        <c:noMultiLvlLbl val="0"/>
      </c:catAx>
      <c:valAx>
        <c:axId val="43181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1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2.7772549999999998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33992"/>
        <c:axId val="238330464"/>
      </c:barChart>
      <c:catAx>
        <c:axId val="23833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0464"/>
        <c:crosses val="autoZero"/>
        <c:auto val="1"/>
        <c:lblAlgn val="ctr"/>
        <c:lblOffset val="100"/>
        <c:noMultiLvlLbl val="0"/>
      </c:catAx>
      <c:valAx>
        <c:axId val="23833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3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4211.4489999999996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15160"/>
        <c:axId val="431818688"/>
      </c:barChart>
      <c:catAx>
        <c:axId val="43181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18688"/>
        <c:crosses val="autoZero"/>
        <c:auto val="1"/>
        <c:lblAlgn val="ctr"/>
        <c:lblOffset val="100"/>
        <c:noMultiLvlLbl val="0"/>
      </c:catAx>
      <c:valAx>
        <c:axId val="43181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1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18.57799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15552"/>
        <c:axId val="431819080"/>
      </c:barChart>
      <c:catAx>
        <c:axId val="43181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19080"/>
        <c:crosses val="autoZero"/>
        <c:auto val="1"/>
        <c:lblAlgn val="ctr"/>
        <c:lblOffset val="100"/>
        <c:noMultiLvlLbl val="0"/>
      </c:catAx>
      <c:valAx>
        <c:axId val="43181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1.9364443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16336"/>
        <c:axId val="431816728"/>
      </c:barChart>
      <c:catAx>
        <c:axId val="43181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16728"/>
        <c:crosses val="autoZero"/>
        <c:auto val="1"/>
        <c:lblAlgn val="ctr"/>
        <c:lblOffset val="100"/>
        <c:noMultiLvlLbl val="0"/>
      </c:catAx>
      <c:valAx>
        <c:axId val="43181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1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245.21375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30856"/>
        <c:axId val="238331248"/>
      </c:barChart>
      <c:catAx>
        <c:axId val="23833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1248"/>
        <c:crosses val="autoZero"/>
        <c:auto val="1"/>
        <c:lblAlgn val="ctr"/>
        <c:lblOffset val="100"/>
        <c:noMultiLvlLbl val="0"/>
      </c:catAx>
      <c:valAx>
        <c:axId val="23833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3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1.2699928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32032"/>
        <c:axId val="238332424"/>
      </c:barChart>
      <c:catAx>
        <c:axId val="23833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2424"/>
        <c:crosses val="autoZero"/>
        <c:auto val="1"/>
        <c:lblAlgn val="ctr"/>
        <c:lblOffset val="100"/>
        <c:noMultiLvlLbl val="0"/>
      </c:catAx>
      <c:valAx>
        <c:axId val="23833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19.497544999999999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78728"/>
        <c:axId val="429881080"/>
      </c:barChart>
      <c:catAx>
        <c:axId val="42987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1080"/>
        <c:crosses val="autoZero"/>
        <c:auto val="1"/>
        <c:lblAlgn val="ctr"/>
        <c:lblOffset val="100"/>
        <c:noMultiLvlLbl val="0"/>
      </c:catAx>
      <c:valAx>
        <c:axId val="42988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7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1.9364443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79120"/>
        <c:axId val="429885392"/>
      </c:barChart>
      <c:catAx>
        <c:axId val="42987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5392"/>
        <c:crosses val="autoZero"/>
        <c:auto val="1"/>
        <c:lblAlgn val="ctr"/>
        <c:lblOffset val="100"/>
        <c:noMultiLvlLbl val="0"/>
      </c:catAx>
      <c:valAx>
        <c:axId val="42988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7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477.40372000000002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80296"/>
        <c:axId val="429880688"/>
      </c:barChart>
      <c:catAx>
        <c:axId val="4298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0688"/>
        <c:crosses val="autoZero"/>
        <c:auto val="1"/>
        <c:lblAlgn val="ctr"/>
        <c:lblOffset val="100"/>
        <c:noMultiLvlLbl val="0"/>
      </c:catAx>
      <c:valAx>
        <c:axId val="4298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10.745763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881864"/>
        <c:axId val="429883432"/>
      </c:barChart>
      <c:catAx>
        <c:axId val="42988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3432"/>
        <c:crosses val="autoZero"/>
        <c:auto val="1"/>
        <c:lblAlgn val="ctr"/>
        <c:lblOffset val="100"/>
        <c:noMultiLvlLbl val="0"/>
      </c:catAx>
      <c:valAx>
        <c:axId val="42988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88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서민수, ID : H2500013)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14:10:43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2265.1333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82.022030000000001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26.398624000000002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74.218000000000004</v>
      </c>
      <c r="G8" s="59">
        <f>'DRIs DATA 입력'!G8</f>
        <v>9.423</v>
      </c>
      <c r="H8" s="59">
        <f>'DRIs DATA 입력'!H8</f>
        <v>16.359000000000002</v>
      </c>
      <c r="I8" s="46"/>
      <c r="J8" s="59" t="s">
        <v>216</v>
      </c>
      <c r="K8" s="59">
        <f>'DRIs DATA 입력'!K8</f>
        <v>3.3650000000000002</v>
      </c>
      <c r="L8" s="59">
        <f>'DRIs DATA 입력'!L8</f>
        <v>6.835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409.19774999999998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14.8904505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2.7772549999999998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245.21375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173.51567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1.7925745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1.2699928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19.497544999999999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1.9364443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477.40372000000002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10.745763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2.684275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8.6219225000000002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387.06335000000001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1345.8748000000001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4211.4489999999996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3332.07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45.803730000000002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162.27725000000001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18.57799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15.546108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1295.7826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0.11145495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4.4928702999999999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303.45123000000001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94.676959999999994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41" sqref="P4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2000</v>
      </c>
      <c r="C6" s="65">
        <v>2265.1333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82.022030000000001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26.398624000000002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74.218000000000004</v>
      </c>
      <c r="G8" s="65">
        <v>9.423</v>
      </c>
      <c r="H8" s="65">
        <v>16.359000000000002</v>
      </c>
      <c r="J8" s="65" t="s">
        <v>301</v>
      </c>
      <c r="K8" s="65">
        <v>3.3650000000000002</v>
      </c>
      <c r="L8" s="65">
        <v>6.835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307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308</v>
      </c>
      <c r="B16" s="65">
        <v>500</v>
      </c>
      <c r="C16" s="65">
        <v>700</v>
      </c>
      <c r="D16" s="65">
        <v>0</v>
      </c>
      <c r="E16" s="65">
        <v>3000</v>
      </c>
      <c r="F16" s="65">
        <v>409.19774999999998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14.8904505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2.7772549999999998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245.21375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310</v>
      </c>
      <c r="B24" s="67"/>
      <c r="C24" s="67"/>
      <c r="D24" s="67"/>
      <c r="E24" s="67"/>
      <c r="F24" s="67"/>
      <c r="H24" s="67" t="s">
        <v>311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313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315</v>
      </c>
      <c r="AK24" s="67"/>
      <c r="AL24" s="67"/>
      <c r="AM24" s="67"/>
      <c r="AN24" s="67"/>
      <c r="AO24" s="67"/>
      <c r="AQ24" s="67" t="s">
        <v>316</v>
      </c>
      <c r="AR24" s="67"/>
      <c r="AS24" s="67"/>
      <c r="AT24" s="67"/>
      <c r="AU24" s="67"/>
      <c r="AV24" s="67"/>
      <c r="AX24" s="67" t="s">
        <v>317</v>
      </c>
      <c r="AY24" s="67"/>
      <c r="AZ24" s="67"/>
      <c r="BA24" s="67"/>
      <c r="BB24" s="67"/>
      <c r="BC24" s="67"/>
      <c r="BE24" s="67" t="s">
        <v>318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319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320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319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321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322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173.51567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1.7925745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1.2699928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19.497544999999999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1.9364443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477.40372000000002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10.745763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2.684275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8.6219225000000002</v>
      </c>
    </row>
    <row r="33" spans="1:68" x14ac:dyDescent="0.3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321</v>
      </c>
      <c r="L35" s="65" t="s">
        <v>320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329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387.06335000000001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1345.8748000000001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4211.4489999999996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3332.07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45.803730000000002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162.27725000000001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331</v>
      </c>
      <c r="B44" s="67"/>
      <c r="C44" s="67"/>
      <c r="D44" s="67"/>
      <c r="E44" s="67"/>
      <c r="F44" s="67"/>
      <c r="H44" s="67" t="s">
        <v>332</v>
      </c>
      <c r="I44" s="67"/>
      <c r="J44" s="67"/>
      <c r="K44" s="67"/>
      <c r="L44" s="67"/>
      <c r="M44" s="67"/>
      <c r="O44" s="67" t="s">
        <v>333</v>
      </c>
      <c r="P44" s="67"/>
      <c r="Q44" s="67"/>
      <c r="R44" s="67"/>
      <c r="S44" s="67"/>
      <c r="T44" s="67"/>
      <c r="V44" s="67" t="s">
        <v>334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337</v>
      </c>
      <c r="AR44" s="67"/>
      <c r="AS44" s="67"/>
      <c r="AT44" s="67"/>
      <c r="AU44" s="67"/>
      <c r="AV44" s="67"/>
      <c r="AX44" s="67" t="s">
        <v>338</v>
      </c>
      <c r="AY44" s="67"/>
      <c r="AZ44" s="67"/>
      <c r="BA44" s="67"/>
      <c r="BB44" s="67"/>
      <c r="BC44" s="67"/>
      <c r="BE44" s="67" t="s">
        <v>339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340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321</v>
      </c>
      <c r="AG45" s="65" t="s">
        <v>320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329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18.57799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15.546108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1295.7826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0.11145495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4.4928702999999999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303.45123000000001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94.676959999999994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71</v>
      </c>
      <c r="E2" s="61">
        <v>2265.1333</v>
      </c>
      <c r="F2" s="61">
        <v>372.12459999999999</v>
      </c>
      <c r="G2" s="61">
        <v>47.246254</v>
      </c>
      <c r="H2" s="61">
        <v>18.262713999999999</v>
      </c>
      <c r="I2" s="61">
        <v>28.983540999999999</v>
      </c>
      <c r="J2" s="61">
        <v>82.022030000000001</v>
      </c>
      <c r="K2" s="61">
        <v>41.470554</v>
      </c>
      <c r="L2" s="61">
        <v>40.551479999999998</v>
      </c>
      <c r="M2" s="61">
        <v>26.398624000000002</v>
      </c>
      <c r="N2" s="61">
        <v>3.7464900000000001</v>
      </c>
      <c r="O2" s="61">
        <v>14.832811</v>
      </c>
      <c r="P2" s="61">
        <v>863.53189999999995</v>
      </c>
      <c r="Q2" s="61">
        <v>21.263335999999999</v>
      </c>
      <c r="R2" s="61">
        <v>409.19774999999998</v>
      </c>
      <c r="S2" s="61">
        <v>43.184089999999998</v>
      </c>
      <c r="T2" s="61">
        <v>4392.1639999999998</v>
      </c>
      <c r="U2" s="61">
        <v>2.7772549999999998</v>
      </c>
      <c r="V2" s="61">
        <v>14.8904505</v>
      </c>
      <c r="W2" s="61">
        <v>245.21375</v>
      </c>
      <c r="X2" s="61">
        <v>173.51567</v>
      </c>
      <c r="Y2" s="61">
        <v>1.7925745</v>
      </c>
      <c r="Z2" s="61">
        <v>1.2699928</v>
      </c>
      <c r="AA2" s="61">
        <v>19.497544999999999</v>
      </c>
      <c r="AB2" s="61">
        <v>1.9364443</v>
      </c>
      <c r="AC2" s="61">
        <v>477.40372000000002</v>
      </c>
      <c r="AD2" s="61">
        <v>10.745763</v>
      </c>
      <c r="AE2" s="61">
        <v>2.684275</v>
      </c>
      <c r="AF2" s="61">
        <v>8.6219225000000002</v>
      </c>
      <c r="AG2" s="61">
        <v>387.06335000000001</v>
      </c>
      <c r="AH2" s="61">
        <v>273.78964000000002</v>
      </c>
      <c r="AI2" s="61">
        <v>113.27373</v>
      </c>
      <c r="AJ2" s="61">
        <v>1345.8748000000001</v>
      </c>
      <c r="AK2" s="61">
        <v>4211.4489999999996</v>
      </c>
      <c r="AL2" s="61">
        <v>45.803730000000002</v>
      </c>
      <c r="AM2" s="61">
        <v>3332.07</v>
      </c>
      <c r="AN2" s="61">
        <v>162.27725000000001</v>
      </c>
      <c r="AO2" s="61">
        <v>18.57799</v>
      </c>
      <c r="AP2" s="61">
        <v>11.947889999999999</v>
      </c>
      <c r="AQ2" s="61">
        <v>6.6300993000000004</v>
      </c>
      <c r="AR2" s="61">
        <v>15.546108</v>
      </c>
      <c r="AS2" s="61">
        <v>1295.7826</v>
      </c>
      <c r="AT2" s="61">
        <v>0.11145495</v>
      </c>
      <c r="AU2" s="61">
        <v>4.4928702999999999</v>
      </c>
      <c r="AV2" s="61">
        <v>303.45123000000001</v>
      </c>
      <c r="AW2" s="61">
        <v>94.676959999999994</v>
      </c>
      <c r="AX2" s="61">
        <v>0.15987912000000001</v>
      </c>
      <c r="AY2" s="61">
        <v>1.6019745999999999</v>
      </c>
      <c r="AZ2" s="61">
        <v>203.41446999999999</v>
      </c>
      <c r="BA2" s="61">
        <v>38.805655999999999</v>
      </c>
      <c r="BB2" s="61">
        <v>11.764777</v>
      </c>
      <c r="BC2" s="61">
        <v>14.041517000000001</v>
      </c>
      <c r="BD2" s="61">
        <v>12.943500500000001</v>
      </c>
      <c r="BE2" s="61">
        <v>1.1733587999999999</v>
      </c>
      <c r="BF2" s="61">
        <v>6.0868196000000001</v>
      </c>
      <c r="BG2" s="61">
        <v>4.5795599999999998E-4</v>
      </c>
      <c r="BH2" s="61">
        <v>5.8827300000000005E-4</v>
      </c>
      <c r="BI2" s="61">
        <v>7.6214299999999996E-4</v>
      </c>
      <c r="BJ2" s="61">
        <v>3.561433E-2</v>
      </c>
      <c r="BK2" s="159">
        <v>3.5227400000000001E-5</v>
      </c>
      <c r="BL2" s="61">
        <v>0.12633367000000001</v>
      </c>
      <c r="BM2" s="61">
        <v>1.8611975999999999</v>
      </c>
      <c r="BN2" s="61">
        <v>0.45072173999999998</v>
      </c>
      <c r="BO2" s="61">
        <v>27.622684</v>
      </c>
      <c r="BP2" s="61">
        <v>4.9334043999999997</v>
      </c>
      <c r="BQ2" s="61">
        <v>9.8035309999999996</v>
      </c>
      <c r="BR2" s="61">
        <v>33.567912999999997</v>
      </c>
      <c r="BS2" s="61">
        <v>16.348890000000001</v>
      </c>
      <c r="BT2" s="61">
        <v>5.5458902999999999</v>
      </c>
      <c r="BU2" s="61">
        <v>8.5161479999999994E-3</v>
      </c>
      <c r="BV2" s="61">
        <v>3.6980443000000002E-2</v>
      </c>
      <c r="BW2" s="61">
        <v>0.38572580000000001</v>
      </c>
      <c r="BX2" s="61">
        <v>0.90065247000000004</v>
      </c>
      <c r="BY2" s="61">
        <v>0.12460890400000001</v>
      </c>
      <c r="BZ2" s="61">
        <v>1.516433E-3</v>
      </c>
      <c r="CA2" s="61">
        <v>0.31432587000000001</v>
      </c>
      <c r="CB2" s="61">
        <v>2.8636453999999999E-2</v>
      </c>
      <c r="CC2" s="61">
        <v>0.40699099999999999</v>
      </c>
      <c r="CD2" s="61">
        <v>1.6591175</v>
      </c>
      <c r="CE2" s="61">
        <v>5.3358726000000002E-2</v>
      </c>
      <c r="CF2" s="61">
        <v>0.30484032999999999</v>
      </c>
      <c r="CG2" s="61">
        <v>9.9000000000000005E-7</v>
      </c>
      <c r="CH2" s="61">
        <v>9.6596660000000001E-2</v>
      </c>
      <c r="CI2" s="61">
        <v>6.3703730000000004E-3</v>
      </c>
      <c r="CJ2" s="61">
        <v>2.7609134000000002</v>
      </c>
      <c r="CK2" s="61">
        <v>1.4276942000000001E-2</v>
      </c>
      <c r="CL2" s="61">
        <v>0.24734092999999999</v>
      </c>
      <c r="CM2" s="61">
        <v>1.8616408</v>
      </c>
      <c r="CN2" s="61">
        <v>2866.9773</v>
      </c>
      <c r="CO2" s="61">
        <v>4882.3090000000002</v>
      </c>
      <c r="CP2" s="61">
        <v>2948.8519999999999</v>
      </c>
      <c r="CQ2" s="61">
        <v>1034.0736999999999</v>
      </c>
      <c r="CR2" s="61">
        <v>574.78545999999994</v>
      </c>
      <c r="CS2" s="61">
        <v>515.57449999999994</v>
      </c>
      <c r="CT2" s="61">
        <v>2829.5556999999999</v>
      </c>
      <c r="CU2" s="61">
        <v>1656.3204000000001</v>
      </c>
      <c r="CV2" s="61">
        <v>1621.866</v>
      </c>
      <c r="CW2" s="61">
        <v>1903.6277</v>
      </c>
      <c r="CX2" s="61">
        <v>497.89996000000002</v>
      </c>
      <c r="CY2" s="61">
        <v>3597.6437999999998</v>
      </c>
      <c r="CZ2" s="61">
        <v>1688.1007999999999</v>
      </c>
      <c r="DA2" s="61">
        <v>4345.0527000000002</v>
      </c>
      <c r="DB2" s="61">
        <v>4142.26</v>
      </c>
      <c r="DC2" s="61">
        <v>5906.8173999999999</v>
      </c>
      <c r="DD2" s="61">
        <v>8947.0239999999994</v>
      </c>
      <c r="DE2" s="61">
        <v>2238.1086</v>
      </c>
      <c r="DF2" s="61">
        <v>4283.6255000000001</v>
      </c>
      <c r="DG2" s="61">
        <v>2155.8510000000001</v>
      </c>
      <c r="DH2" s="61">
        <v>97.32226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38.805655999999999</v>
      </c>
      <c r="B6">
        <f>BB2</f>
        <v>11.764777</v>
      </c>
      <c r="C6">
        <f>BC2</f>
        <v>14.041517000000001</v>
      </c>
      <c r="D6">
        <f>BD2</f>
        <v>12.943500500000001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7" sqref="L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18107</v>
      </c>
      <c r="C2" s="56">
        <f ca="1">YEAR(TODAY())-YEAR(B2)+IF(TODAY()&gt;=DATE(YEAR(TODAY()),MONTH(B2),DAY(B2)),0,-1)</f>
        <v>71</v>
      </c>
      <c r="E2" s="52">
        <v>165.7</v>
      </c>
      <c r="F2" s="53" t="s">
        <v>39</v>
      </c>
      <c r="G2" s="52">
        <v>61.75</v>
      </c>
      <c r="H2" s="51" t="s">
        <v>41</v>
      </c>
      <c r="I2" s="72">
        <f>ROUND(G3/E3^2,1)</f>
        <v>22.5</v>
      </c>
    </row>
    <row r="3" spans="1:9" x14ac:dyDescent="0.3">
      <c r="E3" s="51">
        <f>E2/100</f>
        <v>1.6569999999999998</v>
      </c>
      <c r="F3" s="51" t="s">
        <v>40</v>
      </c>
      <c r="G3" s="51">
        <f>G2</f>
        <v>61.75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서민수, ID : H2500013)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14:10:43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44176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165.7</v>
      </c>
      <c r="L12" s="124"/>
      <c r="M12" s="117">
        <f>'개인정보 및 신체계측 입력'!G2</f>
        <v>61.75</v>
      </c>
      <c r="N12" s="118"/>
      <c r="O12" s="113" t="s">
        <v>271</v>
      </c>
      <c r="P12" s="107"/>
      <c r="Q12" s="90">
        <f>'개인정보 및 신체계측 입력'!I2</f>
        <v>22.5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서민수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74.218000000000004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9.423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16.359000000000002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6.8</v>
      </c>
      <c r="L72" s="36" t="s">
        <v>53</v>
      </c>
      <c r="M72" s="36">
        <f>ROUND('DRIs DATA'!K8,1)</f>
        <v>3.4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54.56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124.09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173.52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129.1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48.38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280.76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185.78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2020-12-18T01:49:33Z</dcterms:modified>
</cp:coreProperties>
</file>