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<sst xmlns="http://schemas.openxmlformats.org/spreadsheetml/2006/main" count="692" uniqueCount="283">
  <si>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</si>
  <si>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</si>
  <si>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</si>
  <si>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</si>
  <si>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</si>
  <si>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</si>
  <si>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</si>
  <si>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</si>
  <si>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</si>
  <si>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</si>
  <si>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</si>
  <si>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</si>
  <si>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</si>
  <si>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</si>
  <si>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</si>
  <si>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</si>
  <si>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</si>
  <si>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</si>
  <si>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</si>
  <si>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</si>
  <si>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</si>
  <si>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</si>
  <si>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</si>
  <si>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</si>
  <si>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</si>
  <si>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</si>
  <si>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</si>
  <si>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</si>
  <si>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</si>
  <si>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</si>
  <si>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</si>
  <si>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</si>
  <si>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</si>
  <si>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</si>
  <si>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</si>
  <si>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</si>
  <si>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</si>
  <si>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</si>
  <si>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</si>
  <si>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</si>
  <si>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</si>
  <si>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</si>
  <si>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</si>
  <si>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</si>
  <si>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</si>
  <si>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</si>
  <si>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</si>
  <si>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</si>
  <si>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</si>
  <si>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</si>
  <si>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</si>
  <si>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</si>
  <si>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</si>
  <si>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</si>
  <si>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</si>
  <si>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</si>
  <si>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</si>
  <si>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</si>
  <si>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</si>
  <si>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</si>
  <si>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</si>
  <si>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</si>
  <si>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</si>
  <si>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</si>
  <si>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</si>
  <si>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</si>
  <si>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</si>
  <si>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</si>
  <si>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</si>
  <si>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</si>
  <si>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</si>
  <si>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</si>
  <si>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</si>
  <si>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</si>
  <si>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</si>
  <si>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</si>
  <si>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</si>
  <si>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</si>
  <si>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</si>
  <si>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</si>
  <si>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</si>
  <si>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</si>
  <si>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</si>
  <si>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</si>
  <si>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</si>
  <si>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</si>
  <si>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</si>
  <si>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</si>
  <si>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</si>
  <si>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</si>
  <si>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</si>
  <si>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</si>
  <si>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</si>
  <si>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</si>
  <si>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</si>
  <si>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</si>
  <si>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</si>
  <si>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</si>
  <si>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</si>
  <si>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</si>
  <si>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</si>
  <si>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</si>
  <si>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</si>
  <si>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</si>
  <si>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</si>
  <si>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</si>
  <si>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</si>
  <si>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</si>
  <si>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</si>
  <si>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</si>
  <si>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</si>
  <si>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</si>
  <si>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</si>
  <si>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</si>
  <si>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</si>
  <si>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</si>
  <si>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</si>
  <si>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</si>
  <si>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</si>
  <si>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</si>
  <si>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</si>
  <si>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</si>
  <si>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</si>
  <si>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</si>
  <si>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</si>
  <si>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</si>
  <si>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</si>
  <si>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</si>
  <si>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</si>
  <si>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</si>
  <si>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</si>
  <si>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</si>
  <si>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</si>
  <si>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</si>
  <si>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</si>
  <si>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</si>
  <si>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</si>
  <si>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</si>
  <si>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</si>
  <si>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</si>
  <si>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</si>
  <si>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</si>
  <si>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</si>
  <si>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</si>
  <si>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</si>
  <si>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</si>
  <si>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</si>
  <si>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</si>
  <si>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</si>
  <si>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</si>
  <si>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</si>
  <si>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</si>
  <si>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</si>
  <si>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</si>
  <si>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</si>
  <si>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</si>
  <si>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</si>
  <si>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</si>
  <si>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</si>
  <si>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</si>
  <si>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</si>
  <si>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</si>
  <si>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</si>
  <si>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</si>
  <si>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</si>
  <si>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</si>
  <si>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</si>
  <si>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</si>
  <si>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</si>
  <si>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</si>
  <si>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</si>
  <si>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</si>
  <si>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</si>
  <si>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</si>
  <si>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</si>
  <si>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</si>
  <si>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</si>
  <si>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</si>
  <si>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</si>
  <si>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</si>
  <si>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</si>
  <si>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</si>
  <si>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</si>
  <si>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</si>
  <si>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</si>
  <si>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</si>
  <si>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</si>
  <si>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</si>
  <si>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</si>
  <si>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</si>
  <si>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</si>
  <si>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</si>
  <si>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</si>
  <si>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</si>
  <si>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</si>
  <si>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</si>
  <si>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</si>
  <si>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</si>
  <si>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</si>
  <si>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</si>
  <si>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</si>
  <si>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</si>
  <si>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</si>
  <si>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</si>
  <si>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</si>
  <si>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</si>
  <si>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</si>
  <si>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</si>
  <si>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</si>
  <si>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</si>
  <si>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</si>
  <si>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</si>
  <si>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</si>
  <si>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</si>
  <si>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</si>
  <si>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</si>
  <si>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</si>
  <si>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</si>
  <si>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</si>
  <si>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</si>
  <si>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</si>
  <si>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</si>
  <si>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</si>
  <si>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</si>
  <si>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</si>
  <si>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</si>
  <si>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</si>
  <si>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</si>
  <si>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</si>
  <si>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</si>
  <si>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</si>
  <si>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</si>
  <si>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</si>
  <si>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</si>
  <si>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</si>
  <si>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</si>
  <si>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</si>
  <si>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</si>
  <si>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</si>
  <si>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</si>
  <si>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</si>
  <si>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</si>
  <si>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</si>
  <si>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</si>
  <si>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</si>
  <si>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</si>
  <si>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</si>
  <si>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</si>
  <si>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</si>
  <si>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</si>
  <si>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</si>
  <si>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</si>
  <si>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</si>
  <si>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</si>
  <si>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</si>
  <si>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</si>
  <si>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</si>
  <si>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</si>
  <si>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</si>
  <si>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</si>
  <si>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</si>
  <si>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</si>
  <si>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</si>
  <si>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</si>
  <si>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</si>
  <si>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</si>
  <si>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</si>
  <si>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</si>
  <si>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</si>
  <si>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</si>
  <si>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</si>
  <si>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</si>
  <si>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</si>
  <si>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</si>
  <si>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</si>
  <si>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</si>
  <si>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</si>
  <si>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</si>
  <si>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임재욱, ID : H2500023)</t>
  </si>
  <si>
    <t>출력시각</t>
  </si>
  <si>
    <t>2020년 11월 25일 10:48:59</t>
  </si>
  <si>
    <t>H2500023</t>
  </si>
  <si>
    <t>임재욱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</si>
</sst>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0912"/>
        <c:axId val="518605424"/>
      </c:barChart>
      <c:catAx>
        <c:axId val="51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05424"/>
        <c:crosses val="autoZero"/>
        <c:auto val="1"/>
        <c:lblAlgn val="ctr"/>
        <c:lblOffset val="100"/>
        <c:noMultiLvlLbl val="0"/>
      </c:catAx>
      <c:valAx>
        <c:axId val="51860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20712"/>
        <c:axId val="518617968"/>
      </c:barChart>
      <c:catAx>
        <c:axId val="51862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7968"/>
        <c:crosses val="autoZero"/>
        <c:auto val="1"/>
        <c:lblAlgn val="ctr"/>
        <c:lblOffset val="100"/>
        <c:noMultiLvlLbl val="0"/>
      </c:catAx>
      <c:valAx>
        <c:axId val="51861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2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9536"/>
        <c:axId val="518618360"/>
      </c:barChart>
      <c:catAx>
        <c:axId val="5186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8360"/>
        <c:crosses val="autoZero"/>
        <c:auto val="1"/>
        <c:lblAlgn val="ctr"/>
        <c:lblOffset val="100"/>
        <c:noMultiLvlLbl val="0"/>
      </c:catAx>
      <c:valAx>
        <c:axId val="51861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7576"/>
        <c:axId val="263176168"/>
      </c:barChart>
      <c:catAx>
        <c:axId val="51861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6168"/>
        <c:crosses val="autoZero"/>
        <c:auto val="1"/>
        <c:lblAlgn val="ctr"/>
        <c:lblOffset val="100"/>
        <c:noMultiLvlLbl val="0"/>
      </c:catAx>
      <c:valAx>
        <c:axId val="26317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2289.6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0288"/>
        <c:axId val="263172248"/>
      </c:barChart>
      <c:catAx>
        <c:axId val="26317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2248"/>
        <c:crosses val="autoZero"/>
        <c:auto val="1"/>
        <c:lblAlgn val="ctr"/>
        <c:lblOffset val="100"/>
        <c:noMultiLvlLbl val="0"/>
      </c:catAx>
      <c:valAx>
        <c:axId val="263172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6560"/>
        <c:axId val="263175384"/>
      </c:barChart>
      <c:catAx>
        <c:axId val="2631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5384"/>
        <c:crosses val="autoZero"/>
        <c:auto val="1"/>
        <c:lblAlgn val="ctr"/>
        <c:lblOffset val="100"/>
        <c:noMultiLvlLbl val="0"/>
      </c:catAx>
      <c:valAx>
        <c:axId val="26317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5776"/>
        <c:axId val="263169504"/>
      </c:barChart>
      <c:catAx>
        <c:axId val="2631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69504"/>
        <c:crosses val="autoZero"/>
        <c:auto val="1"/>
        <c:lblAlgn val="ctr"/>
        <c:lblOffset val="100"/>
        <c:noMultiLvlLbl val="0"/>
      </c:catAx>
      <c:valAx>
        <c:axId val="26316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4208"/>
        <c:axId val="263171072"/>
      </c:barChart>
      <c:catAx>
        <c:axId val="2631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1072"/>
        <c:crosses val="autoZero"/>
        <c:auto val="1"/>
        <c:lblAlgn val="ctr"/>
        <c:lblOffset val="100"/>
        <c:noMultiLvlLbl val="0"/>
      </c:catAx>
      <c:valAx>
        <c:axId val="26317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560.70000000000005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4992"/>
        <c:axId val="263171856"/>
      </c:barChart>
      <c:catAx>
        <c:axId val="26317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1856"/>
        <c:crosses val="autoZero"/>
        <c:auto val="1"/>
        <c:lblAlgn val="ctr"/>
        <c:lblOffset val="100"/>
        <c:noMultiLvlLbl val="0"/>
      </c:catAx>
      <c:valAx>
        <c:axId val="263171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72640"/>
        <c:axId val="263174600"/>
      </c:barChart>
      <c:catAx>
        <c:axId val="26317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74600"/>
        <c:crosses val="autoZero"/>
        <c:auto val="1"/>
        <c:lblAlgn val="ctr"/>
        <c:lblOffset val="100"/>
        <c:noMultiLvlLbl val="0"/>
      </c:catAx>
      <c:valAx>
        <c:axId val="26317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07912"/>
        <c:axId val="492907520"/>
      </c:barChart>
      <c:catAx>
        <c:axId val="49290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07520"/>
        <c:crosses val="autoZero"/>
        <c:auto val="1"/>
        <c:lblAlgn val="ctr"/>
        <c:lblOffset val="100"/>
        <c:noMultiLvlLbl val="0"/>
      </c:catAx>
      <c:valAx>
        <c:axId val="492907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0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1304"/>
        <c:axId val="518615224"/>
      </c:barChart>
      <c:catAx>
        <c:axId val="51861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5224"/>
        <c:crosses val="autoZero"/>
        <c:auto val="1"/>
        <c:lblAlgn val="ctr"/>
        <c:lblOffset val="100"/>
        <c:noMultiLvlLbl val="0"/>
      </c:catAx>
      <c:valAx>
        <c:axId val="51861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06344"/>
        <c:axId val="492911440"/>
      </c:barChart>
      <c:catAx>
        <c:axId val="49290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11440"/>
        <c:crosses val="autoZero"/>
        <c:auto val="1"/>
        <c:lblAlgn val="ctr"/>
        <c:lblOffset val="100"/>
        <c:noMultiLvlLbl val="0"/>
      </c:catAx>
      <c:valAx>
        <c:axId val="49291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0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10656"/>
        <c:axId val="492911048"/>
      </c:barChart>
      <c:catAx>
        <c:axId val="4929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11048"/>
        <c:crosses val="autoZero"/>
        <c:auto val="1"/>
        <c:lblAlgn val="ctr"/>
        <c:lblOffset val="100"/>
        <c:noMultiLvlLbl val="0"/>
      </c:catAx>
      <c:valAx>
        <c:axId val="49291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</c:v>
                </c:pt>
                <c:pt idx="1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904776"/>
        <c:axId val="492907128"/>
      </c:barChart>
      <c:catAx>
        <c:axId val="49290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07128"/>
        <c:crosses val="autoZero"/>
        <c:auto val="1"/>
        <c:lblAlgn val="ctr"/>
        <c:lblOffset val="100"/>
        <c:noMultiLvlLbl val="0"/>
      </c:catAx>
      <c:valAx>
        <c:axId val="49290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0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13.617197000000001</c:v>
                </c:pt>
                <c:pt idx="1">
                  <c:v>15.7632265</c:v>
                </c:pt>
                <c:pt idx="2">
                  <c:v>15.232129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05560"/>
        <c:axId val="492908304"/>
      </c:barChart>
      <c:catAx>
        <c:axId val="49290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08304"/>
        <c:crosses val="autoZero"/>
        <c:auto val="1"/>
        <c:lblAlgn val="ctr"/>
        <c:lblOffset val="100"/>
        <c:noMultiLvlLbl val="0"/>
      </c:catAx>
      <c:valAx>
        <c:axId val="49290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0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08696"/>
        <c:axId val="493775832"/>
      </c:barChart>
      <c:catAx>
        <c:axId val="49290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5832"/>
        <c:crosses val="autoZero"/>
        <c:auto val="1"/>
        <c:lblAlgn val="ctr"/>
        <c:lblOffset val="100"/>
        <c:noMultiLvlLbl val="0"/>
      </c:catAx>
      <c:valAx>
        <c:axId val="49377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0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</c:v>
                </c:pt>
                <c:pt idx="1">
                  <c:v>12.5</c:v>
                </c:pt>
                <c:pt idx="2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773872"/>
        <c:axId val="493778968"/>
      </c:barChart>
      <c:catAx>
        <c:axId val="4937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8968"/>
        <c:crosses val="autoZero"/>
        <c:auto val="1"/>
        <c:lblAlgn val="ctr"/>
        <c:lblOffset val="100"/>
        <c:noMultiLvlLbl val="0"/>
      </c:catAx>
      <c:valAx>
        <c:axId val="49377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69168"/>
        <c:axId val="493771128"/>
      </c:barChart>
      <c:catAx>
        <c:axId val="49376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1128"/>
        <c:crosses val="autoZero"/>
        <c:auto val="1"/>
        <c:lblAlgn val="ctr"/>
        <c:lblOffset val="100"/>
        <c:noMultiLvlLbl val="0"/>
      </c:catAx>
      <c:valAx>
        <c:axId val="493771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6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81632"/>
        <c:axId val="494883200"/>
      </c:barChart>
      <c:catAx>
        <c:axId val="49488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83200"/>
        <c:crosses val="autoZero"/>
        <c:auto val="1"/>
        <c:lblAlgn val="ctr"/>
        <c:lblOffset val="100"/>
        <c:noMultiLvlLbl val="0"/>
      </c:catAx>
      <c:valAx>
        <c:axId val="49488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83592"/>
        <c:axId val="494887120"/>
      </c:barChart>
      <c:catAx>
        <c:axId val="49488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87120"/>
        <c:crosses val="autoZero"/>
        <c:auto val="1"/>
        <c:lblAlgn val="ctr"/>
        <c:lblOffset val="100"/>
        <c:noMultiLvlLbl val="0"/>
      </c:catAx>
      <c:valAx>
        <c:axId val="49488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8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07776"/>
        <c:axId val="518605032"/>
      </c:barChart>
      <c:catAx>
        <c:axId val="5186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05032"/>
        <c:crosses val="autoZero"/>
        <c:auto val="1"/>
        <c:lblAlgn val="ctr"/>
        <c:lblOffset val="100"/>
        <c:noMultiLvlLbl val="0"/>
      </c:catAx>
      <c:valAx>
        <c:axId val="51860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3604.7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85944"/>
        <c:axId val="494886728"/>
      </c:barChart>
      <c:catAx>
        <c:axId val="49488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86728"/>
        <c:crosses val="autoZero"/>
        <c:auto val="1"/>
        <c:lblAlgn val="ctr"/>
        <c:lblOffset val="100"/>
        <c:noMultiLvlLbl val="0"/>
      </c:catAx>
      <c:valAx>
        <c:axId val="49488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8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84768"/>
        <c:axId val="494883984"/>
      </c:barChart>
      <c:catAx>
        <c:axId val="4948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83984"/>
        <c:crosses val="autoZero"/>
        <c:auto val="1"/>
        <c:lblAlgn val="ctr"/>
        <c:lblOffset val="100"/>
        <c:noMultiLvlLbl val="0"/>
      </c:catAx>
      <c:valAx>
        <c:axId val="49488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85552"/>
        <c:axId val="494886336"/>
      </c:barChart>
      <c:catAx>
        <c:axId val="49488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86336"/>
        <c:crosses val="autoZero"/>
        <c:auto val="1"/>
        <c:lblAlgn val="ctr"/>
        <c:lblOffset val="100"/>
        <c:noMultiLvlLbl val="0"/>
      </c:catAx>
      <c:valAx>
        <c:axId val="49488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8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09344"/>
        <c:axId val="518611696"/>
      </c:barChart>
      <c:catAx>
        <c:axId val="5186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1696"/>
        <c:crosses val="autoZero"/>
        <c:auto val="1"/>
        <c:lblAlgn val="ctr"/>
        <c:lblOffset val="100"/>
        <c:noMultiLvlLbl val="0"/>
      </c:catAx>
      <c:valAx>
        <c:axId val="51861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2088"/>
        <c:axId val="518606992"/>
      </c:barChart>
      <c:catAx>
        <c:axId val="51861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06992"/>
        <c:crosses val="autoZero"/>
        <c:auto val="1"/>
        <c:lblAlgn val="ctr"/>
        <c:lblOffset val="100"/>
        <c:noMultiLvlLbl val="0"/>
      </c:catAx>
      <c:valAx>
        <c:axId val="51860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2480"/>
        <c:axId val="518608168"/>
      </c:barChart>
      <c:catAx>
        <c:axId val="51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08168"/>
        <c:crosses val="autoZero"/>
        <c:auto val="1"/>
        <c:lblAlgn val="ctr"/>
        <c:lblOffset val="100"/>
        <c:noMultiLvlLbl val="0"/>
      </c:catAx>
      <c:valAx>
        <c:axId val="51860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09736"/>
        <c:axId val="518610128"/>
      </c:barChart>
      <c:catAx>
        <c:axId val="51860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0128"/>
        <c:crosses val="autoZero"/>
        <c:auto val="1"/>
        <c:lblAlgn val="ctr"/>
        <c:lblOffset val="100"/>
        <c:noMultiLvlLbl val="0"/>
      </c:catAx>
      <c:valAx>
        <c:axId val="51861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0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3656"/>
        <c:axId val="518614048"/>
      </c:barChart>
      <c:catAx>
        <c:axId val="5186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14048"/>
        <c:crosses val="autoZero"/>
        <c:auto val="1"/>
        <c:lblAlgn val="ctr"/>
        <c:lblOffset val="100"/>
        <c:noMultiLvlLbl val="0"/>
      </c:catAx>
      <c:valAx>
        <c:axId val="5186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16792"/>
        <c:axId val="518620320"/>
      </c:barChart>
      <c:catAx>
        <c:axId val="51861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20320"/>
        <c:crosses val="autoZero"/>
        <c:auto val="1"/>
        <c:lblAlgn val="ctr"/>
        <c:lblOffset val="100"/>
        <c:noMultiLvlLbl val="0"/>
      </c:catAx>
      <c:valAx>
        <c:axId val="51862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임재욱, ID : H2500023)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10:48:59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2000.4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80.599999999999994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16.100000000000001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</v>
      </c>
      <c r="G8" s="59">
        <f>'DRIs DATA 입력'!G8</f>
        <v>12.5</v>
      </c>
      <c r="H8" s="59">
        <f>'DRIs DATA 입력'!H8</f>
        <v>19</v>
      </c>
      <c r="I8" s="46"/>
      <c r="J8" s="59" t="s">
        <v>216</v>
      </c>
      <c r="K8" s="59">
        <f>'DRIs DATA 입력'!K8</f>
        <v>3.8</v>
      </c>
      <c r="L8" s="59">
        <f>'DRIs DATA 입력'!L8</f>
        <v>20.100000000000001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392.8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141.9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49.8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370.4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432.1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1212.5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3604.7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2289.6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560.70000000000005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197.2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2400</v>
      </c>
      <c r="C6" s="68">
        <v>2000.4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80.599999999999994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16.100000000000001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68.5</v>
      </c>
      <c r="G8" s="68">
        <v>12.5</v>
      </c>
      <c r="H8" s="68">
        <v>19</v>
      </c>
      <c r="J8" s="68" t="s">
        <v>216</v>
      </c>
      <c r="K8" s="68">
        <v>3.8</v>
      </c>
      <c r="L8" s="68">
        <v>20.100000000000001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550</v>
      </c>
      <c r="C16" s="68">
        <v>750</v>
      </c>
      <c r="D16" s="68">
        <v>0</v>
      </c>
      <c r="E16" s="68">
        <v>3000</v>
      </c>
      <c r="F16" s="68">
        <v>392.8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18.5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4.5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141.9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49.8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1.5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1.5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14.3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1.7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370.4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9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2.7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0.7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630</v>
      </c>
      <c r="C36" s="68">
        <v>800</v>
      </c>
      <c r="D36" s="68">
        <v>0</v>
      </c>
      <c r="E36" s="68">
        <v>2500</v>
      </c>
      <c r="F36" s="68">
        <v>432.1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1212.5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3604.7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2289.6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141.5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78.7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8</v>
      </c>
      <c r="C46" s="68">
        <v>10</v>
      </c>
      <c r="D46" s="68">
        <v>0</v>
      </c>
      <c r="E46" s="68">
        <v>45</v>
      </c>
      <c r="F46" s="68">
        <v>11.7</v>
      </c>
      <c r="H46" s="68" t="s">
        <v>24</v>
      </c>
      <c r="I46" s="68">
        <v>8</v>
      </c>
      <c r="J46" s="68">
        <v>10</v>
      </c>
      <c r="K46" s="68">
        <v>0</v>
      </c>
      <c r="L46" s="68">
        <v>35</v>
      </c>
      <c r="M46" s="68">
        <v>11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560.70000000000005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2.4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197.2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100.2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32</v>
      </c>
      <c r="E2" s="61">
        <v>2000.3588</v>
      </c>
      <c r="F2" s="61">
        <v>291.08929999999998</v>
      </c>
      <c r="G2" s="61">
        <v>53.129469999999998</v>
      </c>
      <c r="H2" s="61">
        <v>26.502262000000002</v>
      </c>
      <c r="I2" s="61">
        <v>26.627210000000002</v>
      </c>
      <c r="J2" s="61">
        <v>80.553370000000001</v>
      </c>
      <c r="K2" s="61">
        <v>33.329951999999999</v>
      </c>
      <c r="L2" s="61">
        <v>47.223410000000001</v>
      </c>
      <c r="M2" s="61">
        <v>16.091844999999999</v>
      </c>
      <c r="N2" s="61">
        <v>2.4371288</v>
      </c>
      <c r="O2" s="61">
        <v>7.678655</v>
      </c>
      <c r="P2" s="61">
        <v>653.78796</v>
      </c>
      <c r="Q2" s="61">
        <v>17.169761999999999</v>
      </c>
      <c r="R2" s="61">
        <v>392.76190000000003</v>
      </c>
      <c r="S2" s="61">
        <v>155.87209999999999</v>
      </c>
      <c r="T2" s="61">
        <v>2842.6774999999998</v>
      </c>
      <c r="U2" s="61">
        <v>4.5121409999999997</v>
      </c>
      <c r="V2" s="61">
        <v>18.456253</v>
      </c>
      <c r="W2" s="61">
        <v>141.94237000000001</v>
      </c>
      <c r="X2" s="61">
        <v>49.81203</v>
      </c>
      <c r="Y2" s="61">
        <v>1.5321378999999999</v>
      </c>
      <c r="Z2" s="61">
        <v>1.4756229000000001</v>
      </c>
      <c r="AA2" s="61">
        <v>14.251999</v>
      </c>
      <c r="AB2" s="61">
        <v>1.7246994</v>
      </c>
      <c r="AC2" s="61">
        <v>370.41528</v>
      </c>
      <c r="AD2" s="61">
        <v>9.0152850000000004</v>
      </c>
      <c r="AE2" s="61">
        <v>2.7031676999999998</v>
      </c>
      <c r="AF2" s="61">
        <v>0.73549869999999995</v>
      </c>
      <c r="AG2" s="61">
        <v>432.06322999999998</v>
      </c>
      <c r="AH2" s="61">
        <v>175.80806999999999</v>
      </c>
      <c r="AI2" s="61">
        <v>256.25515999999999</v>
      </c>
      <c r="AJ2" s="61">
        <v>1212.4594999999999</v>
      </c>
      <c r="AK2" s="61">
        <v>3604.6707000000001</v>
      </c>
      <c r="AL2" s="61">
        <v>141.46284</v>
      </c>
      <c r="AM2" s="61">
        <v>2289.5762</v>
      </c>
      <c r="AN2" s="61">
        <v>78.715670000000003</v>
      </c>
      <c r="AO2" s="61">
        <v>11.699646</v>
      </c>
      <c r="AP2" s="61">
        <v>6.8959330000000003</v>
      </c>
      <c r="AQ2" s="61">
        <v>4.8037124000000002</v>
      </c>
      <c r="AR2" s="61">
        <v>11.013311</v>
      </c>
      <c r="AS2" s="61">
        <v>560.72046</v>
      </c>
      <c r="AT2" s="61">
        <v>1.2253046E-2</v>
      </c>
      <c r="AU2" s="61">
        <v>2.3956335000000002</v>
      </c>
      <c r="AV2" s="61">
        <v>197.21794</v>
      </c>
      <c r="AW2" s="61">
        <v>100.17512000000001</v>
      </c>
      <c r="AX2" s="61">
        <v>2.3590798E-2</v>
      </c>
      <c r="AY2" s="61">
        <v>1.5197258</v>
      </c>
      <c r="AZ2" s="61">
        <v>428.09912000000003</v>
      </c>
      <c r="BA2" s="61">
        <v>44.621025000000003</v>
      </c>
      <c r="BB2" s="61">
        <v>13.617197000000001</v>
      </c>
      <c r="BC2" s="61">
        <v>15.7632265</v>
      </c>
      <c r="BD2" s="61">
        <v>15.232129</v>
      </c>
      <c r="BE2" s="61">
        <v>0.65088356000000003</v>
      </c>
      <c r="BF2" s="61">
        <v>3.9667878000000001</v>
      </c>
      <c r="BG2" s="61">
        <v>2.7754899999999998E-3</v>
      </c>
      <c r="BH2" s="61">
        <v>2.9006166E-2</v>
      </c>
      <c r="BI2" s="61">
        <v>2.6369007E-2</v>
      </c>
      <c r="BJ2" s="61">
        <v>0.12605147</v>
      </c>
      <c r="BK2" s="61">
        <v>2.13499E-4</v>
      </c>
      <c r="BL2" s="61">
        <v>0.44930421999999998</v>
      </c>
      <c r="BM2" s="61">
        <v>2.1912240000000001</v>
      </c>
      <c r="BN2" s="61">
        <v>0.68726622999999998</v>
      </c>
      <c r="BO2" s="61">
        <v>42.89029</v>
      </c>
      <c r="BP2" s="61">
        <v>4.3355189999999997</v>
      </c>
      <c r="BQ2" s="61">
        <v>13.122857</v>
      </c>
      <c r="BR2" s="61">
        <v>59.623362999999998</v>
      </c>
      <c r="BS2" s="61">
        <v>42.932938</v>
      </c>
      <c r="BT2" s="61">
        <v>3.6601677000000001</v>
      </c>
      <c r="BU2" s="61">
        <v>0.13254079999999999</v>
      </c>
      <c r="BV2" s="61">
        <v>4.1703887000000002E-2</v>
      </c>
      <c r="BW2" s="61">
        <v>0.34610212000000001</v>
      </c>
      <c r="BX2" s="61">
        <v>1.0655456999999999</v>
      </c>
      <c r="BY2" s="61">
        <v>0.17377369000000001</v>
      </c>
      <c r="BZ2" s="61">
        <v>1.204707E-3</v>
      </c>
      <c r="CA2" s="61">
        <v>1.2594696000000001</v>
      </c>
      <c r="CB2" s="61">
        <v>1.6116047000000001E-2</v>
      </c>
      <c r="CC2" s="61">
        <v>0.27254397000000002</v>
      </c>
      <c r="CD2" s="61">
        <v>2.0186576999999999</v>
      </c>
      <c r="CE2" s="61">
        <v>0.14400196000000001</v>
      </c>
      <c r="CF2" s="61">
        <v>0.18792809999999999</v>
      </c>
      <c r="CG2" s="164">
        <v>3.0000000000000001E-6</v>
      </c>
      <c r="CH2" s="61">
        <v>5.2346706E-2</v>
      </c>
      <c r="CI2" s="61">
        <v>3.8375933000000001E-2</v>
      </c>
      <c r="CJ2" s="61">
        <v>4.5897079999999999</v>
      </c>
      <c r="CK2" s="61">
        <v>4.1908267999999999E-2</v>
      </c>
      <c r="CL2" s="61">
        <v>1.4674210000000001</v>
      </c>
      <c r="CM2" s="61">
        <v>2.182213</v>
      </c>
      <c r="CN2" s="61">
        <v>2398.5639999999999</v>
      </c>
      <c r="CO2" s="61">
        <v>4167.9279999999999</v>
      </c>
      <c r="CP2" s="61">
        <v>2443.0592999999999</v>
      </c>
      <c r="CQ2" s="61">
        <v>931.12427000000002</v>
      </c>
      <c r="CR2" s="61">
        <v>462.04782</v>
      </c>
      <c r="CS2" s="61">
        <v>519.07460000000003</v>
      </c>
      <c r="CT2" s="61">
        <v>2391.5021999999999</v>
      </c>
      <c r="CU2" s="61">
        <v>1449.9042999999999</v>
      </c>
      <c r="CV2" s="61">
        <v>1552.1052999999999</v>
      </c>
      <c r="CW2" s="61">
        <v>1613.4647</v>
      </c>
      <c r="CX2" s="61">
        <v>440.24459999999999</v>
      </c>
      <c r="CY2" s="61">
        <v>2993.2310000000002</v>
      </c>
      <c r="CZ2" s="61">
        <v>1413.616</v>
      </c>
      <c r="DA2" s="61">
        <v>3441.7750000000001</v>
      </c>
      <c r="DB2" s="61">
        <v>3237.5576000000001</v>
      </c>
      <c r="DC2" s="61">
        <v>4766.4233000000004</v>
      </c>
      <c r="DD2" s="61">
        <v>8647.7990000000009</v>
      </c>
      <c r="DE2" s="61">
        <v>1796.7472</v>
      </c>
      <c r="DF2" s="61">
        <v>4069.2393000000002</v>
      </c>
      <c r="DG2" s="61">
        <v>1942.7849000000001</v>
      </c>
      <c r="DH2" s="61">
        <v>103.130424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44.621025000000003</v>
      </c>
      <c r="B6">
        <f>BB2</f>
        <v>13.617197000000001</v>
      </c>
      <c r="C6">
        <f>BC2</f>
        <v>15.7632265</v>
      </c>
      <c r="D6">
        <f>BD2</f>
        <v>15.232129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32379</v>
      </c>
      <c r="C2" s="56">
        <f ca="1">YEAR(TODAY())-YEAR(B2)+IF(TODAY()&gt;=DATE(YEAR(TODAY()),MONTH(B2),DAY(B2)),0,-1)</f>
        <v>32</v>
      </c>
      <c r="E2" s="52">
        <v>174.2</v>
      </c>
      <c r="F2" s="53" t="s">
        <v>39</v>
      </c>
      <c r="G2" s="52">
        <v>58.8</v>
      </c>
      <c r="H2" s="51" t="s">
        <v>41</v>
      </c>
      <c r="I2" s="77">
        <f>ROUND(G3/E3^2,1)</f>
        <v>19.399999999999999</v>
      </c>
    </row>
    <row r="3" spans="1:9" x14ac:dyDescent="0.3">
      <c r="E3" s="51">
        <f>E2/100</f>
        <v>1.742</v>
      </c>
      <c r="F3" s="51" t="s">
        <v>40</v>
      </c>
      <c r="G3" s="51">
        <f>G2</f>
        <v>58.8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임재욱, ID : H2500023)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10:48:59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44096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32</v>
      </c>
      <c r="G12" s="99"/>
      <c r="H12" s="99"/>
      <c r="I12" s="99"/>
      <c r="K12" s="128">
        <f>'개인정보 및 신체계측 입력'!E2</f>
        <v>174.2</v>
      </c>
      <c r="L12" s="129"/>
      <c r="M12" s="122">
        <f>'개인정보 및 신체계측 입력'!G2</f>
        <v>58.8</v>
      </c>
      <c r="N12" s="123"/>
      <c r="O12" s="118" t="s">
        <v>271</v>
      </c>
      <c r="P12" s="112"/>
      <c r="Q12" s="95">
        <f>'개인정보 및 신체계측 입력'!I2</f>
        <v>19.399999999999999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임재욱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68.5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12.5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19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20.100000000000001</v>
      </c>
      <c r="L71" s="36" t="s">
        <v>53</v>
      </c>
      <c r="M71" s="36">
        <f>ROUND('DRIs DATA'!K8,1)</f>
        <v>3.8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52.37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154.16999999999999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49.8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113.33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54.01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240.31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117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2020-11-26T00:53:26Z</dcterms:modified>
</cp:coreProperties>
</file>