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 생성중\"/>
    </mc:Choice>
  </mc:AlternateContent>
  <bookViews>
    <workbookView xWindow="0" yWindow="0" windowWidth="28800" windowHeight="12060" tabRatio="873" firstSheet="1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<sst xmlns="http://schemas.openxmlformats.org/spreadsheetml/2006/main" count="692" uniqueCount="338">
  <si>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</si>
  <si>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</si>
  <si>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</si>
  <si>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</si>
  <si>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</si>
  <si>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</si>
  <si>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</si>
  <si>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</si>
  <si>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</si>
  <si>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</si>
  <si>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</si>
  <si>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</si>
  <si>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</si>
  <si>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</si>
  <si>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</si>
  <si>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</si>
  <si>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</si>
  <si>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</si>
  <si>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</si>
  <si>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</si>
  <si>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</si>
  <si>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</si>
  <si>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</si>
  <si>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</si>
  <si>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</si>
  <si>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</si>
  <si>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</si>
  <si>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</si>
  <si>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</si>
  <si>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</si>
  <si>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</si>
  <si>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</si>
  <si>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</si>
  <si>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</si>
  <si>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</si>
  <si>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</si>
  <si>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</si>
  <si>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</si>
  <si>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</si>
  <si>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</si>
  <si>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</si>
  <si>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</si>
  <si>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</si>
  <si>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</si>
  <si>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</si>
  <si>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</si>
  <si>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</si>
  <si>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</si>
  <si>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</si>
  <si>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</si>
  <si>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</si>
  <si>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</si>
  <si>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</si>
  <si>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</si>
  <si>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</si>
  <si>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</si>
  <si>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</si>
  <si>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</si>
  <si>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</si>
  <si>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</si>
  <si>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</si>
  <si>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</si>
  <si>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</si>
  <si>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</si>
  <si>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</si>
  <si>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</si>
  <si>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</si>
  <si>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</si>
  <si>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</si>
  <si>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</si>
  <si>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</si>
  <si>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</si>
  <si>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</si>
  <si>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</si>
  <si>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</si>
  <si>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</si>
  <si>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</si>
  <si>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</si>
  <si>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</si>
  <si>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</si>
  <si>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</si>
  <si>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</si>
  <si>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</si>
  <si>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</si>
  <si>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</si>
  <si>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</si>
  <si>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</si>
  <si>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</si>
  <si>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</si>
  <si>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</si>
  <si>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</si>
  <si>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</si>
  <si>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</si>
  <si>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</si>
  <si>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</si>
  <si>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</si>
  <si>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</si>
  <si>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</si>
  <si>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</si>
  <si>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</si>
  <si>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</si>
  <si>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</si>
  <si>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</si>
  <si>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</si>
  <si>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</si>
  <si>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</si>
  <si>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</si>
  <si>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</si>
  <si>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</si>
  <si>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</si>
  <si>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</si>
  <si>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</si>
  <si>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</si>
  <si>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</si>
  <si>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</si>
  <si>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</si>
  <si>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</si>
  <si>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</si>
  <si>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</si>
  <si>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</si>
  <si>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</si>
  <si>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</si>
  <si>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</si>
  <si>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</si>
  <si>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</si>
  <si>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</si>
  <si>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</si>
  <si>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</si>
  <si>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</si>
  <si>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</si>
  <si>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</si>
  <si>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</si>
  <si>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</si>
  <si>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</si>
  <si>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</si>
  <si>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</si>
  <si>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</si>
  <si>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</si>
  <si>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</si>
  <si>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</si>
  <si>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</si>
  <si>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</si>
  <si>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</si>
  <si>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</si>
  <si>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</si>
  <si>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</si>
  <si>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</si>
  <si>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</si>
  <si>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</si>
  <si>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</si>
  <si>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</si>
  <si>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</si>
  <si>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</si>
  <si>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</si>
  <si>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</si>
  <si>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</si>
  <si>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</si>
  <si>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</si>
  <si>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</si>
  <si>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</si>
  <si>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</si>
  <si>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</si>
  <si>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</si>
  <si>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</si>
  <si>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</si>
  <si>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</si>
  <si>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</si>
  <si>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</si>
  <si>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</si>
  <si>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</si>
  <si>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</si>
  <si>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</si>
  <si>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</si>
  <si>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</si>
  <si>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</si>
  <si>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</si>
  <si>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</si>
  <si>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</si>
  <si>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</si>
  <si>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</si>
  <si>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</si>
  <si>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</si>
  <si>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</si>
  <si>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</si>
  <si>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</si>
  <si>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</si>
  <si>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</si>
  <si>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</si>
  <si>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</si>
  <si>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</si>
  <si>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</si>
  <si>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</si>
  <si>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</si>
  <si>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</si>
  <si>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</si>
  <si>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</si>
  <si>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</si>
  <si>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</si>
  <si>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</si>
  <si>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</si>
  <si>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</si>
  <si>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</si>
  <si>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</si>
  <si>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</si>
  <si>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</si>
  <si>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</si>
  <si>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</si>
  <si>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</si>
  <si>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</si>
  <si>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</si>
  <si>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</si>
  <si>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</si>
  <si>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</si>
  <si>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</si>
  <si>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</si>
  <si>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</si>
  <si>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</si>
  <si>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</si>
  <si>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</si>
  <si>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</si>
  <si>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</si>
  <si>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</si>
  <si>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</si>
  <si>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</si>
  <si>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</si>
  <si>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</si>
  <si>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</si>
  <si>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</si>
  <si>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</si>
  <si>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</si>
  <si>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</si>
  <si>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</si>
  <si>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</si>
  <si>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</si>
  <si>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</si>
  <si>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</si>
  <si>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</si>
  <si>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</si>
  <si>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</si>
  <si>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</si>
  <si>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</si>
  <si>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</si>
  <si>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</si>
  <si>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</si>
  <si>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</si>
  <si>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</si>
  <si>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</si>
  <si>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</si>
  <si>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</si>
  <si>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</si>
  <si>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</si>
  <si>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</si>
  <si>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</si>
  <si>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</si>
  <si>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</si>
  <si>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</si>
  <si>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</si>
  <si>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</si>
  <si>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</si>
  <si>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</si>
  <si>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</si>
  <si>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</si>
  <si>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</si>
  <si>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</si>
  <si>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</si>
  <si>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</si>
  <si>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</si>
  <si>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</si>
  <si>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</si>
  <si>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</si>
  <si>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</si>
  <si>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</si>
  <si>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</si>
  <si>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</si>
  <si>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</si>
  <si>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</si>
  <si>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</si>
  <si>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</si>
  <si>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</si>
  <si>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</si>
  <si>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</si>
  <si>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</si>
  <si>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</si>
  <si>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</si>
  <si>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</si>
  <si>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</si>
  <si>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</si>
  <si>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</si>
  <si>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</si>
  <si>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</si>
  <si>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</si>
  <si>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</si>
  <si>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</si>
  <si>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</si>
  <si>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</si>
  <si>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</si>
  <si>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</si>
  <si>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</si>
  <si>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</si>
  <si>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</si>
  <si>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충분섭취량</t>
    <phoneticPr fontId="1" type="noConversion"/>
  </si>
  <si>
    <t>식이섬유(g/일)</t>
    <phoneticPr fontId="1" type="noConversion"/>
  </si>
  <si>
    <t>비타민D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</si>
  <si>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</si>
  <si>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</si>
  <si>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</si>
  <si>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</si>
  <si>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</si>
  <si>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</si>
  <si>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</si>
  <si>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</si>
  <si>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</si>
  <si>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</si>
  <si>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</si>
  <si>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</si>
  <si>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</si>
  <si>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H2500024</t>
  </si>
  <si>
    <t>한민수</t>
  </si>
  <si>
    <t>정보</t>
    <phoneticPr fontId="1" type="noConversion"/>
  </si>
  <si>
    <t>(설문지 : FFQ 95문항 설문지, 사용자 : 한민수, ID : H2500024)</t>
  </si>
  <si>
    <t>2020년 10월 23일 14:37:43</t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</si>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</sst>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34.805495999999998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494064"/>
        <c:axId val="352494456"/>
      </c:barChart>
      <c:catAx>
        <c:axId val="35249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494456"/>
        <c:crosses val="autoZero"/>
        <c:auto val="1"/>
        <c:lblAlgn val="ctr"/>
        <c:lblOffset val="100"/>
        <c:noMultiLvlLbl val="0"/>
      </c:catAx>
      <c:valAx>
        <c:axId val="35249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49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0.99377890000000002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4528"/>
        <c:axId val="471848648"/>
      </c:barChart>
      <c:catAx>
        <c:axId val="4718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48648"/>
        <c:crosses val="autoZero"/>
        <c:auto val="1"/>
        <c:lblAlgn val="ctr"/>
        <c:lblOffset val="100"/>
        <c:noMultiLvlLbl val="0"/>
      </c:catAx>
      <c:valAx>
        <c:axId val="47184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0.45274084999999997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4136"/>
        <c:axId val="471853352"/>
      </c:barChart>
      <c:catAx>
        <c:axId val="4718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3352"/>
        <c:crosses val="autoZero"/>
        <c:auto val="1"/>
        <c:lblAlgn val="ctr"/>
        <c:lblOffset val="100"/>
        <c:noMultiLvlLbl val="0"/>
      </c:catAx>
      <c:valAx>
        <c:axId val="47185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683.83905000000004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4920"/>
        <c:axId val="471853744"/>
      </c:barChart>
      <c:catAx>
        <c:axId val="4718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3744"/>
        <c:crosses val="autoZero"/>
        <c:auto val="1"/>
        <c:lblAlgn val="ctr"/>
        <c:lblOffset val="100"/>
        <c:noMultiLvlLbl val="0"/>
      </c:catAx>
      <c:valAx>
        <c:axId val="47185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1640.6938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49040"/>
        <c:axId val="471849432"/>
      </c:barChart>
      <c:catAx>
        <c:axId val="47184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49432"/>
        <c:crosses val="autoZero"/>
        <c:auto val="1"/>
        <c:lblAlgn val="ctr"/>
        <c:lblOffset val="100"/>
        <c:noMultiLvlLbl val="0"/>
      </c:catAx>
      <c:valAx>
        <c:axId val="471849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4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94.029304999999994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0216"/>
        <c:axId val="471850608"/>
      </c:barChart>
      <c:catAx>
        <c:axId val="47185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0608"/>
        <c:crosses val="autoZero"/>
        <c:auto val="1"/>
        <c:lblAlgn val="ctr"/>
        <c:lblOffset val="100"/>
        <c:noMultiLvlLbl val="0"/>
      </c:catAx>
      <c:valAx>
        <c:axId val="47185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45.197814999999999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1392"/>
        <c:axId val="471851784"/>
      </c:barChart>
      <c:catAx>
        <c:axId val="4718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1784"/>
        <c:crosses val="autoZero"/>
        <c:auto val="1"/>
        <c:lblAlgn val="ctr"/>
        <c:lblOffset val="100"/>
        <c:noMultiLvlLbl val="0"/>
      </c:catAx>
      <c:valAx>
        <c:axId val="47185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6.0172280000000002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2176"/>
        <c:axId val="471852568"/>
      </c:barChart>
      <c:catAx>
        <c:axId val="4718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2568"/>
        <c:crosses val="autoZero"/>
        <c:auto val="1"/>
        <c:lblAlgn val="ctr"/>
        <c:lblOffset val="100"/>
        <c:noMultiLvlLbl val="0"/>
      </c:catAx>
      <c:valAx>
        <c:axId val="47185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218.62164000000001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351640"/>
        <c:axId val="472348896"/>
      </c:barChart>
      <c:catAx>
        <c:axId val="4723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48896"/>
        <c:crosses val="autoZero"/>
        <c:auto val="1"/>
        <c:lblAlgn val="ctr"/>
        <c:lblOffset val="100"/>
        <c:noMultiLvlLbl val="0"/>
      </c:catAx>
      <c:valAx>
        <c:axId val="472348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3.4492215999999999E-3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353208"/>
        <c:axId val="472352424"/>
      </c:barChart>
      <c:catAx>
        <c:axId val="4723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52424"/>
        <c:crosses val="autoZero"/>
        <c:auto val="1"/>
        <c:lblAlgn val="ctr"/>
        <c:lblOffset val="100"/>
        <c:noMultiLvlLbl val="0"/>
      </c:catAx>
      <c:valAx>
        <c:axId val="4723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5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2.3854557999999999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348112"/>
        <c:axId val="472355168"/>
      </c:barChart>
      <c:catAx>
        <c:axId val="4723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55168"/>
        <c:crosses val="autoZero"/>
        <c:auto val="1"/>
        <c:lblAlgn val="ctr"/>
        <c:lblOffset val="100"/>
        <c:noMultiLvlLbl val="0"/>
      </c:catAx>
      <c:valAx>
        <c:axId val="47235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10.751825999999999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494848"/>
        <c:axId val="352496024"/>
      </c:barChart>
      <c:catAx>
        <c:axId val="3524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496024"/>
        <c:crosses val="autoZero"/>
        <c:auto val="1"/>
        <c:lblAlgn val="ctr"/>
        <c:lblOffset val="100"/>
        <c:noMultiLvlLbl val="0"/>
      </c:catAx>
      <c:valAx>
        <c:axId val="35249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4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56.97043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349680"/>
        <c:axId val="472350072"/>
      </c:barChart>
      <c:catAx>
        <c:axId val="47234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50072"/>
        <c:crosses val="autoZero"/>
        <c:auto val="1"/>
        <c:lblAlgn val="ctr"/>
        <c:lblOffset val="100"/>
        <c:noMultiLvlLbl val="0"/>
      </c:catAx>
      <c:valAx>
        <c:axId val="47235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4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56.107365000000001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349288"/>
        <c:axId val="472350464"/>
      </c:barChart>
      <c:catAx>
        <c:axId val="47234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50464"/>
        <c:crosses val="autoZero"/>
        <c:auto val="1"/>
        <c:lblAlgn val="ctr"/>
        <c:lblOffset val="100"/>
        <c:noMultiLvlLbl val="0"/>
      </c:catAx>
      <c:valAx>
        <c:axId val="4723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4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5.335</c:v>
                </c:pt>
                <c:pt idx="1">
                  <c:v>9.1639999999999997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2354384"/>
        <c:axId val="472353600"/>
      </c:barChart>
      <c:catAx>
        <c:axId val="47235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353600"/>
        <c:crosses val="autoZero"/>
        <c:auto val="1"/>
        <c:lblAlgn val="ctr"/>
        <c:lblOffset val="100"/>
        <c:noMultiLvlLbl val="0"/>
      </c:catAx>
      <c:valAx>
        <c:axId val="4723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35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3.510859</c:v>
                </c:pt>
                <c:pt idx="1">
                  <c:v>3.755684</c:v>
                </c:pt>
                <c:pt idx="2">
                  <c:v>3.2564046000000002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281.82117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42032"/>
        <c:axId val="471241248"/>
      </c:barChart>
      <c:catAx>
        <c:axId val="47124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41248"/>
        <c:crosses val="autoZero"/>
        <c:auto val="1"/>
        <c:lblAlgn val="ctr"/>
        <c:lblOffset val="100"/>
        <c:noMultiLvlLbl val="0"/>
      </c:catAx>
      <c:valAx>
        <c:axId val="47124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8.9539570000000008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37720"/>
        <c:axId val="471238112"/>
      </c:barChart>
      <c:catAx>
        <c:axId val="47123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38112"/>
        <c:crosses val="autoZero"/>
        <c:auto val="1"/>
        <c:lblAlgn val="ctr"/>
        <c:lblOffset val="100"/>
        <c:noMultiLvlLbl val="0"/>
      </c:catAx>
      <c:valAx>
        <c:axId val="47123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3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83.748999999999995</c:v>
                </c:pt>
                <c:pt idx="1">
                  <c:v>4.9000000000000004</c:v>
                </c:pt>
                <c:pt idx="2">
                  <c:v>11.351000000000001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241640"/>
        <c:axId val="471242424"/>
      </c:barChart>
      <c:catAx>
        <c:axId val="47124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42424"/>
        <c:crosses val="autoZero"/>
        <c:auto val="1"/>
        <c:lblAlgn val="ctr"/>
        <c:lblOffset val="100"/>
        <c:noMultiLvlLbl val="0"/>
      </c:catAx>
      <c:valAx>
        <c:axId val="47124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1325.8402000000001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42816"/>
        <c:axId val="471239680"/>
      </c:barChart>
      <c:catAx>
        <c:axId val="47124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39680"/>
        <c:crosses val="autoZero"/>
        <c:auto val="1"/>
        <c:lblAlgn val="ctr"/>
        <c:lblOffset val="100"/>
        <c:noMultiLvlLbl val="0"/>
      </c:catAx>
      <c:valAx>
        <c:axId val="47123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42.397109999999998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43600"/>
        <c:axId val="471238504"/>
      </c:barChart>
      <c:catAx>
        <c:axId val="4712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38504"/>
        <c:crosses val="autoZero"/>
        <c:auto val="1"/>
        <c:lblAlgn val="ctr"/>
        <c:lblOffset val="100"/>
        <c:noMultiLvlLbl val="0"/>
      </c:catAx>
      <c:valAx>
        <c:axId val="47123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270.63528000000002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36544"/>
        <c:axId val="471236936"/>
      </c:barChart>
      <c:catAx>
        <c:axId val="4712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36936"/>
        <c:crosses val="autoZero"/>
        <c:auto val="1"/>
        <c:lblAlgn val="ctr"/>
        <c:lblOffset val="100"/>
        <c:noMultiLvlLbl val="0"/>
      </c:catAx>
      <c:valAx>
        <c:axId val="47123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1.6087347999999999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495632"/>
        <c:axId val="471425776"/>
      </c:barChart>
      <c:catAx>
        <c:axId val="35249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5776"/>
        <c:crosses val="autoZero"/>
        <c:auto val="1"/>
        <c:lblAlgn val="ctr"/>
        <c:lblOffset val="100"/>
        <c:noMultiLvlLbl val="0"/>
      </c:catAx>
      <c:valAx>
        <c:axId val="47142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49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3377.9458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40464"/>
        <c:axId val="471240856"/>
      </c:barChart>
      <c:catAx>
        <c:axId val="47124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40856"/>
        <c:crosses val="autoZero"/>
        <c:auto val="1"/>
        <c:lblAlgn val="ctr"/>
        <c:lblOffset val="100"/>
        <c:noMultiLvlLbl val="0"/>
      </c:catAx>
      <c:valAx>
        <c:axId val="47124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6.1997247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737880"/>
        <c:axId val="473735920"/>
      </c:barChart>
      <c:catAx>
        <c:axId val="47373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735920"/>
        <c:crosses val="autoZero"/>
        <c:auto val="1"/>
        <c:lblAlgn val="ctr"/>
        <c:lblOffset val="100"/>
        <c:noMultiLvlLbl val="0"/>
      </c:catAx>
      <c:valAx>
        <c:axId val="47373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73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0.73420839999999998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741800"/>
        <c:axId val="473738272"/>
      </c:barChart>
      <c:catAx>
        <c:axId val="47374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738272"/>
        <c:crosses val="autoZero"/>
        <c:auto val="1"/>
        <c:lblAlgn val="ctr"/>
        <c:lblOffset val="100"/>
        <c:noMultiLvlLbl val="0"/>
      </c:catAx>
      <c:valAx>
        <c:axId val="47373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74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140.89841999999999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4600"/>
        <c:axId val="471420680"/>
      </c:barChart>
      <c:catAx>
        <c:axId val="47142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0680"/>
        <c:crosses val="autoZero"/>
        <c:auto val="1"/>
        <c:lblAlgn val="ctr"/>
        <c:lblOffset val="100"/>
        <c:noMultiLvlLbl val="0"/>
      </c:catAx>
      <c:valAx>
        <c:axId val="47142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0.73179543000000002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3424"/>
        <c:axId val="471426168"/>
      </c:barChart>
      <c:catAx>
        <c:axId val="4714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6168"/>
        <c:crosses val="autoZero"/>
        <c:auto val="1"/>
        <c:lblAlgn val="ctr"/>
        <c:lblOffset val="100"/>
        <c:noMultiLvlLbl val="0"/>
      </c:catAx>
      <c:valAx>
        <c:axId val="471426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9.27182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0288"/>
        <c:axId val="471421072"/>
      </c:barChart>
      <c:catAx>
        <c:axId val="47142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1072"/>
        <c:crosses val="autoZero"/>
        <c:auto val="1"/>
        <c:lblAlgn val="ctr"/>
        <c:lblOffset val="100"/>
        <c:noMultiLvlLbl val="0"/>
      </c:catAx>
      <c:valAx>
        <c:axId val="47142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0.73420839999999998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4208"/>
        <c:axId val="471426560"/>
      </c:barChart>
      <c:catAx>
        <c:axId val="47142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6560"/>
        <c:crosses val="autoZero"/>
        <c:auto val="1"/>
        <c:lblAlgn val="ctr"/>
        <c:lblOffset val="100"/>
        <c:noMultiLvlLbl val="0"/>
      </c:catAx>
      <c:valAx>
        <c:axId val="47142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281.89864999999998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2248"/>
        <c:axId val="471419112"/>
      </c:barChart>
      <c:catAx>
        <c:axId val="47142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19112"/>
        <c:crosses val="autoZero"/>
        <c:auto val="1"/>
        <c:lblAlgn val="ctr"/>
        <c:lblOffset val="100"/>
        <c:noMultiLvlLbl val="0"/>
      </c:catAx>
      <c:valAx>
        <c:axId val="47141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2.7049248000000001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23816"/>
        <c:axId val="471422640"/>
      </c:barChart>
      <c:catAx>
        <c:axId val="47142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22640"/>
        <c:crosses val="autoZero"/>
        <c:auto val="1"/>
        <c:lblAlgn val="ctr"/>
        <c:lblOffset val="100"/>
        <c:noMultiLvlLbl val="0"/>
      </c:catAx>
      <c:valAx>
        <c:axId val="47142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2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313589" y="32693743"/>
          <a:ext cx="324494" cy="1270380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990214" y="32785302"/>
          <a:ext cx="324197" cy="1547738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877567" y="41974205"/>
          <a:ext cx="3703725" cy="4818457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105811" y="45291282"/>
          <a:ext cx="279333" cy="126470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873742" y="45184763"/>
          <a:ext cx="276284" cy="154926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한민수, ID : H2500024)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10월 23일 14:37:43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1325.8402000000001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34.805495999999998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10.751825999999999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83.748999999999995</v>
      </c>
      <c r="G8" s="59">
        <f>'DRIs DATA 입력'!G8</f>
        <v>4.9000000000000004</v>
      </c>
      <c r="H8" s="59">
        <f>'DRIs DATA 입력'!H8</f>
        <v>11.351000000000001</v>
      </c>
      <c r="I8" s="46"/>
      <c r="J8" s="59" t="s">
        <v>216</v>
      </c>
      <c r="K8" s="59">
        <f>'DRIs DATA 입력'!K8</f>
        <v>5.335</v>
      </c>
      <c r="L8" s="59">
        <f>'DRIs DATA 입력'!L8</f>
        <v>9.1639999999999997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281.82117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8.9539570000000008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1.6087347999999999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140.89841999999999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42.397109999999998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0.83225994999999997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0.73179543000000002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9.27182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0.73420839999999998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281.89864999999998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2.7049248000000001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0.99377890000000002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0.45274084999999997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270.63528000000002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683.83905000000004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3377.9458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1640.6938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94.029304999999994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45.197814999999999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6.1997247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6.0172280000000002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218.62164000000001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3.4492215999999999E-3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2.3854557999999999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56.97043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56.107365000000001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1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318</v>
      </c>
      <c r="B1" s="61" t="s">
        <v>319</v>
      </c>
      <c r="G1" s="62" t="s">
        <v>275</v>
      </c>
      <c r="H1" s="61" t="s">
        <v>320</v>
      </c>
    </row>
    <row r="3" spans="1:27" x14ac:dyDescent="0.3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321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322</v>
      </c>
      <c r="C5" s="65" t="s">
        <v>280</v>
      </c>
      <c r="E5" s="65"/>
      <c r="F5" s="65" t="s">
        <v>323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284</v>
      </c>
      <c r="P5" s="65" t="s">
        <v>285</v>
      </c>
      <c r="Q5" s="65" t="s">
        <v>300</v>
      </c>
      <c r="R5" s="65" t="s">
        <v>286</v>
      </c>
      <c r="S5" s="65" t="s">
        <v>280</v>
      </c>
      <c r="U5" s="65"/>
      <c r="V5" s="65" t="s">
        <v>284</v>
      </c>
      <c r="W5" s="65" t="s">
        <v>285</v>
      </c>
      <c r="X5" s="65" t="s">
        <v>300</v>
      </c>
      <c r="Y5" s="65" t="s">
        <v>286</v>
      </c>
      <c r="Z5" s="65" t="s">
        <v>280</v>
      </c>
    </row>
    <row r="6" spans="1:27" x14ac:dyDescent="0.3">
      <c r="A6" s="65" t="s">
        <v>277</v>
      </c>
      <c r="B6" s="65">
        <v>2200</v>
      </c>
      <c r="C6" s="65">
        <v>1325.8402000000001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324</v>
      </c>
      <c r="O6" s="65">
        <v>50</v>
      </c>
      <c r="P6" s="65">
        <v>60</v>
      </c>
      <c r="Q6" s="65">
        <v>0</v>
      </c>
      <c r="R6" s="65">
        <v>0</v>
      </c>
      <c r="S6" s="65">
        <v>34.805495999999998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10.751825999999999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83.748999999999995</v>
      </c>
      <c r="G8" s="65">
        <v>4.9000000000000004</v>
      </c>
      <c r="H8" s="65">
        <v>11.351000000000001</v>
      </c>
      <c r="J8" s="65" t="s">
        <v>326</v>
      </c>
      <c r="K8" s="65">
        <v>5.335</v>
      </c>
      <c r="L8" s="65">
        <v>9.1639999999999997</v>
      </c>
    </row>
    <row r="13" spans="1:27" x14ac:dyDescent="0.3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327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285</v>
      </c>
      <c r="D15" s="65" t="s">
        <v>300</v>
      </c>
      <c r="E15" s="65" t="s">
        <v>286</v>
      </c>
      <c r="F15" s="65" t="s">
        <v>280</v>
      </c>
      <c r="H15" s="65"/>
      <c r="I15" s="65" t="s">
        <v>284</v>
      </c>
      <c r="J15" s="65" t="s">
        <v>285</v>
      </c>
      <c r="K15" s="65" t="s">
        <v>300</v>
      </c>
      <c r="L15" s="65" t="s">
        <v>286</v>
      </c>
      <c r="M15" s="65" t="s">
        <v>280</v>
      </c>
      <c r="O15" s="65"/>
      <c r="P15" s="65" t="s">
        <v>284</v>
      </c>
      <c r="Q15" s="65" t="s">
        <v>285</v>
      </c>
      <c r="R15" s="65" t="s">
        <v>300</v>
      </c>
      <c r="S15" s="65" t="s">
        <v>286</v>
      </c>
      <c r="T15" s="65" t="s">
        <v>280</v>
      </c>
      <c r="V15" s="65"/>
      <c r="W15" s="65" t="s">
        <v>284</v>
      </c>
      <c r="X15" s="65" t="s">
        <v>285</v>
      </c>
      <c r="Y15" s="65" t="s">
        <v>300</v>
      </c>
      <c r="Z15" s="65" t="s">
        <v>286</v>
      </c>
      <c r="AA15" s="65" t="s">
        <v>280</v>
      </c>
    </row>
    <row r="16" spans="1:27" x14ac:dyDescent="0.3">
      <c r="A16" s="65" t="s">
        <v>291</v>
      </c>
      <c r="B16" s="65">
        <v>530</v>
      </c>
      <c r="C16" s="65">
        <v>750</v>
      </c>
      <c r="D16" s="65">
        <v>0</v>
      </c>
      <c r="E16" s="65">
        <v>3000</v>
      </c>
      <c r="F16" s="65">
        <v>281.82117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8.9539570000000008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1.6087347999999999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140.89841999999999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292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296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331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285</v>
      </c>
      <c r="D25" s="65" t="s">
        <v>300</v>
      </c>
      <c r="E25" s="65" t="s">
        <v>286</v>
      </c>
      <c r="F25" s="65" t="s">
        <v>280</v>
      </c>
      <c r="H25" s="65"/>
      <c r="I25" s="65" t="s">
        <v>284</v>
      </c>
      <c r="J25" s="65" t="s">
        <v>285</v>
      </c>
      <c r="K25" s="65" t="s">
        <v>300</v>
      </c>
      <c r="L25" s="65" t="s">
        <v>286</v>
      </c>
      <c r="M25" s="65" t="s">
        <v>280</v>
      </c>
      <c r="O25" s="65"/>
      <c r="P25" s="65" t="s">
        <v>284</v>
      </c>
      <c r="Q25" s="65" t="s">
        <v>285</v>
      </c>
      <c r="R25" s="65" t="s">
        <v>300</v>
      </c>
      <c r="S25" s="65" t="s">
        <v>286</v>
      </c>
      <c r="T25" s="65" t="s">
        <v>280</v>
      </c>
      <c r="V25" s="65"/>
      <c r="W25" s="65" t="s">
        <v>284</v>
      </c>
      <c r="X25" s="65" t="s">
        <v>285</v>
      </c>
      <c r="Y25" s="65" t="s">
        <v>300</v>
      </c>
      <c r="Z25" s="65" t="s">
        <v>286</v>
      </c>
      <c r="AA25" s="65" t="s">
        <v>280</v>
      </c>
      <c r="AC25" s="65"/>
      <c r="AD25" s="65" t="s">
        <v>284</v>
      </c>
      <c r="AE25" s="65" t="s">
        <v>285</v>
      </c>
      <c r="AF25" s="65" t="s">
        <v>300</v>
      </c>
      <c r="AG25" s="65" t="s">
        <v>286</v>
      </c>
      <c r="AH25" s="65" t="s">
        <v>280</v>
      </c>
      <c r="AJ25" s="65"/>
      <c r="AK25" s="65" t="s">
        <v>284</v>
      </c>
      <c r="AL25" s="65" t="s">
        <v>285</v>
      </c>
      <c r="AM25" s="65" t="s">
        <v>300</v>
      </c>
      <c r="AN25" s="65" t="s">
        <v>286</v>
      </c>
      <c r="AO25" s="65" t="s">
        <v>280</v>
      </c>
      <c r="AQ25" s="65"/>
      <c r="AR25" s="65" t="s">
        <v>284</v>
      </c>
      <c r="AS25" s="65" t="s">
        <v>285</v>
      </c>
      <c r="AT25" s="65" t="s">
        <v>300</v>
      </c>
      <c r="AU25" s="65" t="s">
        <v>286</v>
      </c>
      <c r="AV25" s="65" t="s">
        <v>280</v>
      </c>
      <c r="AX25" s="65"/>
      <c r="AY25" s="65" t="s">
        <v>284</v>
      </c>
      <c r="AZ25" s="65" t="s">
        <v>285</v>
      </c>
      <c r="BA25" s="65" t="s">
        <v>300</v>
      </c>
      <c r="BB25" s="65" t="s">
        <v>286</v>
      </c>
      <c r="BC25" s="65" t="s">
        <v>280</v>
      </c>
      <c r="BE25" s="65"/>
      <c r="BF25" s="65" t="s">
        <v>284</v>
      </c>
      <c r="BG25" s="65" t="s">
        <v>285</v>
      </c>
      <c r="BH25" s="65" t="s">
        <v>300</v>
      </c>
      <c r="BI25" s="65" t="s">
        <v>286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42.397109999999998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0.83225994999999997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0.73179543000000002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9.27182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0.73420839999999998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281.89864999999998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2.7049248000000001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0.99377890000000002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0.45274084999999997</v>
      </c>
    </row>
    <row r="33" spans="1:68" x14ac:dyDescent="0.3">
      <c r="A33" s="70" t="s">
        <v>333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304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306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284</v>
      </c>
      <c r="C35" s="65" t="s">
        <v>285</v>
      </c>
      <c r="D35" s="65" t="s">
        <v>300</v>
      </c>
      <c r="E35" s="65" t="s">
        <v>286</v>
      </c>
      <c r="F35" s="65" t="s">
        <v>280</v>
      </c>
      <c r="H35" s="65"/>
      <c r="I35" s="65" t="s">
        <v>284</v>
      </c>
      <c r="J35" s="65" t="s">
        <v>285</v>
      </c>
      <c r="K35" s="65" t="s">
        <v>300</v>
      </c>
      <c r="L35" s="65" t="s">
        <v>286</v>
      </c>
      <c r="M35" s="65" t="s">
        <v>280</v>
      </c>
      <c r="O35" s="65"/>
      <c r="P35" s="65" t="s">
        <v>284</v>
      </c>
      <c r="Q35" s="65" t="s">
        <v>285</v>
      </c>
      <c r="R35" s="65" t="s">
        <v>300</v>
      </c>
      <c r="S35" s="65" t="s">
        <v>286</v>
      </c>
      <c r="T35" s="65" t="s">
        <v>280</v>
      </c>
      <c r="V35" s="65"/>
      <c r="W35" s="65" t="s">
        <v>284</v>
      </c>
      <c r="X35" s="65" t="s">
        <v>285</v>
      </c>
      <c r="Y35" s="65" t="s">
        <v>300</v>
      </c>
      <c r="Z35" s="65" t="s">
        <v>286</v>
      </c>
      <c r="AA35" s="65" t="s">
        <v>280</v>
      </c>
      <c r="AC35" s="65"/>
      <c r="AD35" s="65" t="s">
        <v>284</v>
      </c>
      <c r="AE35" s="65" t="s">
        <v>285</v>
      </c>
      <c r="AF35" s="65" t="s">
        <v>300</v>
      </c>
      <c r="AG35" s="65" t="s">
        <v>286</v>
      </c>
      <c r="AH35" s="65" t="s">
        <v>280</v>
      </c>
      <c r="AJ35" s="65"/>
      <c r="AK35" s="65" t="s">
        <v>284</v>
      </c>
      <c r="AL35" s="65" t="s">
        <v>285</v>
      </c>
      <c r="AM35" s="65" t="s">
        <v>300</v>
      </c>
      <c r="AN35" s="65" t="s">
        <v>286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270.63528000000002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683.83905000000004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3377.9458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1640.6938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94.029304999999994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45.197814999999999</v>
      </c>
    </row>
    <row r="43" spans="1:68" x14ac:dyDescent="0.3">
      <c r="A43" s="70" t="s">
        <v>307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309</v>
      </c>
      <c r="I44" s="69"/>
      <c r="J44" s="69"/>
      <c r="K44" s="69"/>
      <c r="L44" s="69"/>
      <c r="M44" s="69"/>
      <c r="O44" s="69" t="s">
        <v>310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311</v>
      </c>
      <c r="AD44" s="69"/>
      <c r="AE44" s="69"/>
      <c r="AF44" s="69"/>
      <c r="AG44" s="69"/>
      <c r="AH44" s="69"/>
      <c r="AJ44" s="69" t="s">
        <v>312</v>
      </c>
      <c r="AK44" s="69"/>
      <c r="AL44" s="69"/>
      <c r="AM44" s="69"/>
      <c r="AN44" s="69"/>
      <c r="AO44" s="69"/>
      <c r="AQ44" s="69" t="s">
        <v>313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284</v>
      </c>
      <c r="C45" s="65" t="s">
        <v>285</v>
      </c>
      <c r="D45" s="65" t="s">
        <v>300</v>
      </c>
      <c r="E45" s="65" t="s">
        <v>286</v>
      </c>
      <c r="F45" s="65" t="s">
        <v>280</v>
      </c>
      <c r="H45" s="65"/>
      <c r="I45" s="65" t="s">
        <v>284</v>
      </c>
      <c r="J45" s="65" t="s">
        <v>285</v>
      </c>
      <c r="K45" s="65" t="s">
        <v>300</v>
      </c>
      <c r="L45" s="65" t="s">
        <v>286</v>
      </c>
      <c r="M45" s="65" t="s">
        <v>280</v>
      </c>
      <c r="O45" s="65"/>
      <c r="P45" s="65" t="s">
        <v>284</v>
      </c>
      <c r="Q45" s="65" t="s">
        <v>285</v>
      </c>
      <c r="R45" s="65" t="s">
        <v>300</v>
      </c>
      <c r="S45" s="65" t="s">
        <v>286</v>
      </c>
      <c r="T45" s="65" t="s">
        <v>280</v>
      </c>
      <c r="V45" s="65"/>
      <c r="W45" s="65" t="s">
        <v>284</v>
      </c>
      <c r="X45" s="65" t="s">
        <v>285</v>
      </c>
      <c r="Y45" s="65" t="s">
        <v>300</v>
      </c>
      <c r="Z45" s="65" t="s">
        <v>286</v>
      </c>
      <c r="AA45" s="65" t="s">
        <v>280</v>
      </c>
      <c r="AC45" s="65"/>
      <c r="AD45" s="65" t="s">
        <v>284</v>
      </c>
      <c r="AE45" s="65" t="s">
        <v>285</v>
      </c>
      <c r="AF45" s="65" t="s">
        <v>300</v>
      </c>
      <c r="AG45" s="65" t="s">
        <v>286</v>
      </c>
      <c r="AH45" s="65" t="s">
        <v>280</v>
      </c>
      <c r="AJ45" s="65"/>
      <c r="AK45" s="65" t="s">
        <v>284</v>
      </c>
      <c r="AL45" s="65" t="s">
        <v>285</v>
      </c>
      <c r="AM45" s="65" t="s">
        <v>300</v>
      </c>
      <c r="AN45" s="65" t="s">
        <v>286</v>
      </c>
      <c r="AO45" s="65" t="s">
        <v>280</v>
      </c>
      <c r="AQ45" s="65"/>
      <c r="AR45" s="65" t="s">
        <v>284</v>
      </c>
      <c r="AS45" s="65" t="s">
        <v>285</v>
      </c>
      <c r="AT45" s="65" t="s">
        <v>300</v>
      </c>
      <c r="AU45" s="65" t="s">
        <v>286</v>
      </c>
      <c r="AV45" s="65" t="s">
        <v>280</v>
      </c>
      <c r="AX45" s="65"/>
      <c r="AY45" s="65" t="s">
        <v>284</v>
      </c>
      <c r="AZ45" s="65" t="s">
        <v>285</v>
      </c>
      <c r="BA45" s="65" t="s">
        <v>300</v>
      </c>
      <c r="BB45" s="65" t="s">
        <v>286</v>
      </c>
      <c r="BC45" s="65" t="s">
        <v>280</v>
      </c>
      <c r="BE45" s="65"/>
      <c r="BF45" s="65" t="s">
        <v>284</v>
      </c>
      <c r="BG45" s="65" t="s">
        <v>285</v>
      </c>
      <c r="BH45" s="65" t="s">
        <v>300</v>
      </c>
      <c r="BI45" s="65" t="s">
        <v>286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6.1997247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6.0172280000000002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218.62164000000001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3.4492215999999999E-3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2.3854557999999999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56.97043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56.107365000000001</v>
      </c>
      <c r="AX46" s="65" t="s">
        <v>337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316</v>
      </c>
      <c r="B2" s="61" t="s">
        <v>317</v>
      </c>
      <c r="C2" s="61" t="s">
        <v>298</v>
      </c>
      <c r="D2" s="61">
        <v>51</v>
      </c>
      <c r="E2" s="61">
        <v>1325.8402000000001</v>
      </c>
      <c r="F2" s="61">
        <v>256.80322000000001</v>
      </c>
      <c r="G2" s="61">
        <v>15.026242</v>
      </c>
      <c r="H2" s="61">
        <v>7.6372270000000002</v>
      </c>
      <c r="I2" s="61">
        <v>7.3890149999999997</v>
      </c>
      <c r="J2" s="61">
        <v>34.805495999999998</v>
      </c>
      <c r="K2" s="61">
        <v>22.900138999999999</v>
      </c>
      <c r="L2" s="61">
        <v>11.905355999999999</v>
      </c>
      <c r="M2" s="61">
        <v>10.751825999999999</v>
      </c>
      <c r="N2" s="61">
        <v>0.61643946000000005</v>
      </c>
      <c r="O2" s="61">
        <v>5.1396712999999998</v>
      </c>
      <c r="P2" s="61">
        <v>386.44209999999998</v>
      </c>
      <c r="Q2" s="61">
        <v>13.372565</v>
      </c>
      <c r="R2" s="61">
        <v>281.82117</v>
      </c>
      <c r="S2" s="61">
        <v>52.218966999999999</v>
      </c>
      <c r="T2" s="61">
        <v>2755.2262999999998</v>
      </c>
      <c r="U2" s="61">
        <v>1.6087347999999999</v>
      </c>
      <c r="V2" s="61">
        <v>8.9539570000000008</v>
      </c>
      <c r="W2" s="61">
        <v>140.89841999999999</v>
      </c>
      <c r="X2" s="61">
        <v>42.397109999999998</v>
      </c>
      <c r="Y2" s="61">
        <v>0.83225994999999997</v>
      </c>
      <c r="Z2" s="61">
        <v>0.73179543000000002</v>
      </c>
      <c r="AA2" s="61">
        <v>9.27182</v>
      </c>
      <c r="AB2" s="61">
        <v>0.73420839999999998</v>
      </c>
      <c r="AC2" s="61">
        <v>281.89864999999998</v>
      </c>
      <c r="AD2" s="61">
        <v>2.7049248000000001</v>
      </c>
      <c r="AE2" s="61">
        <v>0.99377890000000002</v>
      </c>
      <c r="AF2" s="61">
        <v>0.45274084999999997</v>
      </c>
      <c r="AG2" s="61">
        <v>270.63528000000002</v>
      </c>
      <c r="AH2" s="61">
        <v>153.26604</v>
      </c>
      <c r="AI2" s="61">
        <v>117.36924</v>
      </c>
      <c r="AJ2" s="61">
        <v>683.83905000000004</v>
      </c>
      <c r="AK2" s="61">
        <v>3377.9458</v>
      </c>
      <c r="AL2" s="61">
        <v>94.029304999999994</v>
      </c>
      <c r="AM2" s="61">
        <v>1640.6938</v>
      </c>
      <c r="AN2" s="61">
        <v>45.197814999999999</v>
      </c>
      <c r="AO2" s="61">
        <v>6.1997247</v>
      </c>
      <c r="AP2" s="61">
        <v>4.4703340000000003</v>
      </c>
      <c r="AQ2" s="61">
        <v>1.7293906999999999</v>
      </c>
      <c r="AR2" s="61">
        <v>6.0172280000000002</v>
      </c>
      <c r="AS2" s="61">
        <v>218.62164000000001</v>
      </c>
      <c r="AT2" s="61">
        <v>3.4492215999999999E-3</v>
      </c>
      <c r="AU2" s="61">
        <v>2.3854557999999999</v>
      </c>
      <c r="AV2" s="61">
        <v>56.97043</v>
      </c>
      <c r="AW2" s="61">
        <v>56.107365000000001</v>
      </c>
      <c r="AX2" s="61">
        <v>0.12699253999999999</v>
      </c>
      <c r="AY2" s="61">
        <v>0.38692992999999998</v>
      </c>
      <c r="AZ2" s="61">
        <v>150.26839000000001</v>
      </c>
      <c r="BA2" s="61">
        <v>10.524649</v>
      </c>
      <c r="BB2" s="61">
        <v>3.510859</v>
      </c>
      <c r="BC2" s="61">
        <v>3.755684</v>
      </c>
      <c r="BD2" s="61">
        <v>3.2564046000000002</v>
      </c>
      <c r="BE2" s="61">
        <v>0.22378856999999999</v>
      </c>
      <c r="BF2" s="61">
        <v>0.59801389999999999</v>
      </c>
      <c r="BG2" s="61">
        <v>2.7754896000000001E-3</v>
      </c>
      <c r="BH2" s="61">
        <v>1.3660353E-2</v>
      </c>
      <c r="BI2" s="61">
        <v>1.02322E-2</v>
      </c>
      <c r="BJ2" s="61">
        <v>3.0553795000000002E-2</v>
      </c>
      <c r="BK2" s="61">
        <v>2.1349920000000001E-4</v>
      </c>
      <c r="BL2" s="61">
        <v>0.16503314999999999</v>
      </c>
      <c r="BM2" s="61">
        <v>1.9014241999999999</v>
      </c>
      <c r="BN2" s="61">
        <v>0.58577186000000003</v>
      </c>
      <c r="BO2" s="61">
        <v>32.320610000000002</v>
      </c>
      <c r="BP2" s="61">
        <v>5.6995344000000001</v>
      </c>
      <c r="BQ2" s="61">
        <v>10.259245</v>
      </c>
      <c r="BR2" s="61">
        <v>37.526203000000002</v>
      </c>
      <c r="BS2" s="61">
        <v>12.831517</v>
      </c>
      <c r="BT2" s="61">
        <v>7.0348062999999996</v>
      </c>
      <c r="BU2" s="61">
        <v>2.4530974000000001E-3</v>
      </c>
      <c r="BV2" s="61">
        <v>1.1035748E-2</v>
      </c>
      <c r="BW2" s="61">
        <v>0.45234134999999998</v>
      </c>
      <c r="BX2" s="61">
        <v>0.62843870000000002</v>
      </c>
      <c r="BY2" s="61">
        <v>5.1221684000000003E-2</v>
      </c>
      <c r="BZ2" s="61">
        <v>6.9123823999999996E-5</v>
      </c>
      <c r="CA2" s="61">
        <v>0.52194624999999994</v>
      </c>
      <c r="CB2" s="61">
        <v>4.7616977000000003E-3</v>
      </c>
      <c r="CC2" s="61">
        <v>9.3469679999999999E-2</v>
      </c>
      <c r="CD2" s="61">
        <v>0.42941484000000002</v>
      </c>
      <c r="CE2" s="61">
        <v>6.4195709999999998E-3</v>
      </c>
      <c r="CF2" s="61">
        <v>0.11541437</v>
      </c>
      <c r="CG2" s="61">
        <v>0</v>
      </c>
      <c r="CH2" s="61">
        <v>2.3259446E-2</v>
      </c>
      <c r="CI2" s="61">
        <v>2.5329929999999999E-3</v>
      </c>
      <c r="CJ2" s="61">
        <v>0.78613029999999995</v>
      </c>
      <c r="CK2" s="61">
        <v>1.1225493999999999E-3</v>
      </c>
      <c r="CL2" s="61">
        <v>0.24534903</v>
      </c>
      <c r="CM2" s="61">
        <v>1.7249741999999999</v>
      </c>
      <c r="CN2" s="61">
        <v>1380.4211</v>
      </c>
      <c r="CO2" s="61">
        <v>2285.1280000000002</v>
      </c>
      <c r="CP2" s="61">
        <v>747.57117000000005</v>
      </c>
      <c r="CQ2" s="61">
        <v>422.09003000000001</v>
      </c>
      <c r="CR2" s="61">
        <v>223.71501000000001</v>
      </c>
      <c r="CS2" s="61">
        <v>381.30667</v>
      </c>
      <c r="CT2" s="61">
        <v>1280.0909999999999</v>
      </c>
      <c r="CU2" s="61">
        <v>573.49315999999999</v>
      </c>
      <c r="CV2" s="61">
        <v>1249.8412000000001</v>
      </c>
      <c r="CW2" s="61">
        <v>583.80676000000005</v>
      </c>
      <c r="CX2" s="61">
        <v>180.47429</v>
      </c>
      <c r="CY2" s="61">
        <v>1990.8300999999999</v>
      </c>
      <c r="CZ2" s="61">
        <v>698.91039999999998</v>
      </c>
      <c r="DA2" s="61">
        <v>1767.1659</v>
      </c>
      <c r="DB2" s="61">
        <v>2085.7550000000001</v>
      </c>
      <c r="DC2" s="61">
        <v>2149.8105</v>
      </c>
      <c r="DD2" s="61">
        <v>3122.1300999999999</v>
      </c>
      <c r="DE2" s="61">
        <v>446.65048000000002</v>
      </c>
      <c r="DF2" s="61">
        <v>2590.5311999999999</v>
      </c>
      <c r="DG2" s="61">
        <v>721.97875999999997</v>
      </c>
      <c r="DH2" s="61">
        <v>28.381350999999999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10.524649</v>
      </c>
      <c r="B6">
        <f>BB2</f>
        <v>3.510859</v>
      </c>
      <c r="C6">
        <f>BC2</f>
        <v>3.755684</v>
      </c>
      <c r="D6">
        <f>BD2</f>
        <v>3.2564046000000002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25401</v>
      </c>
      <c r="C2" s="56">
        <f ca="1">YEAR(TODAY())-YEAR(B2)+IF(TODAY()&gt;=DATE(YEAR(TODAY()),MONTH(B2),DAY(B2)),0,-1)</f>
        <v>51</v>
      </c>
      <c r="E2" s="52">
        <v>170</v>
      </c>
      <c r="F2" s="53" t="s">
        <v>39</v>
      </c>
      <c r="G2" s="52">
        <v>75</v>
      </c>
      <c r="H2" s="51" t="s">
        <v>41</v>
      </c>
      <c r="I2" s="72">
        <f>ROUND(G3/E3^2,1)</f>
        <v>26</v>
      </c>
    </row>
    <row r="3" spans="1:9" x14ac:dyDescent="0.3">
      <c r="E3" s="51">
        <f>E2/100</f>
        <v>1.7</v>
      </c>
      <c r="F3" s="51" t="s">
        <v>40</v>
      </c>
      <c r="G3" s="51">
        <f>G2</f>
        <v>75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H7" sqref="H7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한민수, ID : H2500024)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10월 23일 14:37:43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topLeftCell="A25" zoomScaleNormal="100" zoomScaleSheetLayoutView="100" zoomScalePageLayoutView="10" workbookViewId="0">
      <selection activeCell="A52" sqref="A52:XFD5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299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44096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51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75</v>
      </c>
      <c r="N12" s="123"/>
      <c r="O12" s="118" t="s">
        <v>271</v>
      </c>
      <c r="P12" s="112"/>
      <c r="Q12" s="115">
        <f>'개인정보 및 신체계측 입력'!I2</f>
        <v>26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한민수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83.748999999999995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4.9000000000000004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11.351000000000001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0.9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9.1999999999999993</v>
      </c>
      <c r="L71" s="36" t="s">
        <v>53</v>
      </c>
      <c r="M71" s="36">
        <f>ROUND('DRIs DATA'!K8,1)</f>
        <v>5.3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37.58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74.62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42.4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48.95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33.83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225.2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62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2020-10-23T06:13:01Z</cp:lastPrinted>
  <dcterms:created xsi:type="dcterms:W3CDTF">2015-06-13T08:19:18Z</dcterms:created>
  <dcterms:modified xsi:type="dcterms:W3CDTF">2020-10-23T06:13:24Z</dcterms:modified>
</cp:coreProperties>
</file>