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<sst xmlns="http://schemas.openxmlformats.org/spreadsheetml/2006/main" count="692" uniqueCount="283">
  <si>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</si>
  <si>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</si>
  <si>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</si>
  <si>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</si>
  <si>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</si>
  <si>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</si>
  <si>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</si>
  <si>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</si>
  <si>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</si>
  <si>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</si>
  <si>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</si>
  <si>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</si>
  <si>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</si>
  <si>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</si>
  <si>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</si>
  <si>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</si>
  <si>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</si>
  <si>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</si>
  <si>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</si>
  <si>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</si>
  <si>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</si>
  <si>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</si>
  <si>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</si>
  <si>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</si>
  <si>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</si>
  <si>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</si>
  <si>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</si>
  <si>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</si>
  <si>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</si>
  <si>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</si>
  <si>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</si>
  <si>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</si>
  <si>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</si>
  <si>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</si>
  <si>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</si>
  <si>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</si>
  <si>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</si>
  <si>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</si>
  <si>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</si>
  <si>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</si>
  <si>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</si>
  <si>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</si>
  <si>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</si>
  <si>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</si>
  <si>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</si>
  <si>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</si>
  <si>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</si>
  <si>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</si>
  <si>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</si>
  <si>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</si>
  <si>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</si>
  <si>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</si>
  <si>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</si>
  <si>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</si>
  <si>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</si>
  <si>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</si>
  <si>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</si>
  <si>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</si>
  <si>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</si>
  <si>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</si>
  <si>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</si>
  <si>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</si>
  <si>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</si>
  <si>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</si>
  <si>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</si>
  <si>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</si>
  <si>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</si>
  <si>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</si>
  <si>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</si>
  <si>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</si>
  <si>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</si>
  <si>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</si>
  <si>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</si>
  <si>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</si>
  <si>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</si>
  <si>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</si>
  <si>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</si>
  <si>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</si>
  <si>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</si>
  <si>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</si>
  <si>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</si>
  <si>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</si>
  <si>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</si>
  <si>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</si>
  <si>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</si>
  <si>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</si>
  <si>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</si>
  <si>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</si>
  <si>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</si>
  <si>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</si>
  <si>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</si>
  <si>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</si>
  <si>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</si>
  <si>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</si>
  <si>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</si>
  <si>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</si>
  <si>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</si>
  <si>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</si>
  <si>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</si>
  <si>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</si>
  <si>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</si>
  <si>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</si>
  <si>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</si>
  <si>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</si>
  <si>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</si>
  <si>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</si>
  <si>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</si>
  <si>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</si>
  <si>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</si>
  <si>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</si>
  <si>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</si>
  <si>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</si>
  <si>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</si>
  <si>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</si>
  <si>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</si>
  <si>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</si>
  <si>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</si>
  <si>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</si>
  <si>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</si>
  <si>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</si>
  <si>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</si>
  <si>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</si>
  <si>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</si>
  <si>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</si>
  <si>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</si>
  <si>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</si>
  <si>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</si>
  <si>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</si>
  <si>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</si>
  <si>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</si>
  <si>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</si>
  <si>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</si>
  <si>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</si>
  <si>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</si>
  <si>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</si>
  <si>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</si>
  <si>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</si>
  <si>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</si>
  <si>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</si>
  <si>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</si>
  <si>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</si>
  <si>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</si>
  <si>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</si>
  <si>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</si>
  <si>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</si>
  <si>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</si>
  <si>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</si>
  <si>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</si>
  <si>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</si>
  <si>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</si>
  <si>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</si>
  <si>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</si>
  <si>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</si>
  <si>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</si>
  <si>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</si>
  <si>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</si>
  <si>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</si>
  <si>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</si>
  <si>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</si>
  <si>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</si>
  <si>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</si>
  <si>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</si>
  <si>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</si>
  <si>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</si>
  <si>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</si>
  <si>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</si>
  <si>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</si>
  <si>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</si>
  <si>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</si>
  <si>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</si>
  <si>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</si>
  <si>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</si>
  <si>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</si>
  <si>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</si>
  <si>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</si>
  <si>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</si>
  <si>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</si>
  <si>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</si>
  <si>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</si>
  <si>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</si>
  <si>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</si>
  <si>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</si>
  <si>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</si>
  <si>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</si>
  <si>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</si>
  <si>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</si>
  <si>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</si>
  <si>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</si>
  <si>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</si>
  <si>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</si>
  <si>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</si>
  <si>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</si>
  <si>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</si>
  <si>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</si>
  <si>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</si>
  <si>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</si>
  <si>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</si>
  <si>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</si>
  <si>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</si>
  <si>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</si>
  <si>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</si>
  <si>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</si>
  <si>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</si>
  <si>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</si>
  <si>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</si>
  <si>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</si>
  <si>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</si>
  <si>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</si>
  <si>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</si>
  <si>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</si>
  <si>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</si>
  <si>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</si>
  <si>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</si>
  <si>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</si>
  <si>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</si>
  <si>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</si>
  <si>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</si>
  <si>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</si>
  <si>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</si>
  <si>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</si>
  <si>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</si>
  <si>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</si>
  <si>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</si>
  <si>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</si>
  <si>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</si>
  <si>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</si>
  <si>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</si>
  <si>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</si>
  <si>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</si>
  <si>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</si>
  <si>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</si>
  <si>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</si>
  <si>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</si>
  <si>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</si>
  <si>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</si>
  <si>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</si>
  <si>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</si>
  <si>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</si>
  <si>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</si>
  <si>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</si>
  <si>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</si>
  <si>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</si>
  <si>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</si>
  <si>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</si>
  <si>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</si>
  <si>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</si>
  <si>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</si>
  <si>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</si>
  <si>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</si>
  <si>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</si>
  <si>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</si>
  <si>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</si>
  <si>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</si>
  <si>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</si>
  <si>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</si>
  <si>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</si>
  <si>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</si>
  <si>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</si>
  <si>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</si>
  <si>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</si>
  <si>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</si>
  <si>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</si>
  <si>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</si>
  <si>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</si>
  <si>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</si>
  <si>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</si>
  <si>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</si>
  <si>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</si>
  <si>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</si>
  <si>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</si>
  <si>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</si>
  <si>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</si>
  <si>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</si>
  <si>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</si>
  <si>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</si>
  <si>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</si>
  <si>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</si>
  <si>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</si>
  <si>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강길륜, ID : H2500032)</t>
  </si>
  <si>
    <t>출력시각</t>
  </si>
  <si>
    <t>2020년 11월 25일 10:59:25</t>
  </si>
  <si>
    <t>H2500032</t>
  </si>
  <si>
    <t>강길륜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</si>
</sst>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66152"/>
        <c:axId val="536568504"/>
      </c:barChart>
      <c:catAx>
        <c:axId val="53656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68504"/>
        <c:crosses val="autoZero"/>
        <c:auto val="1"/>
        <c:lblAlgn val="ctr"/>
        <c:lblOffset val="100"/>
        <c:noMultiLvlLbl val="0"/>
      </c:catAx>
      <c:valAx>
        <c:axId val="53656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6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9088"/>
        <c:axId val="457050272"/>
      </c:barChart>
      <c:catAx>
        <c:axId val="53657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50272"/>
        <c:crosses val="autoZero"/>
        <c:auto val="1"/>
        <c:lblAlgn val="ctr"/>
        <c:lblOffset val="100"/>
        <c:noMultiLvlLbl val="0"/>
      </c:catAx>
      <c:valAx>
        <c:axId val="45705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46352"/>
        <c:axId val="457046744"/>
      </c:barChart>
      <c:catAx>
        <c:axId val="45704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6744"/>
        <c:crosses val="autoZero"/>
        <c:auto val="1"/>
        <c:lblAlgn val="ctr"/>
        <c:lblOffset val="100"/>
        <c:noMultiLvlLbl val="0"/>
      </c:catAx>
      <c:valAx>
        <c:axId val="45704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4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1581.7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47920"/>
        <c:axId val="457047136"/>
      </c:barChart>
      <c:catAx>
        <c:axId val="45704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7136"/>
        <c:crosses val="autoZero"/>
        <c:auto val="1"/>
        <c:lblAlgn val="ctr"/>
        <c:lblOffset val="100"/>
        <c:noMultiLvlLbl val="0"/>
      </c:catAx>
      <c:valAx>
        <c:axId val="45704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4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5363.9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51056"/>
        <c:axId val="457044784"/>
      </c:barChart>
      <c:catAx>
        <c:axId val="45705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4784"/>
        <c:crosses val="autoZero"/>
        <c:auto val="1"/>
        <c:lblAlgn val="ctr"/>
        <c:lblOffset val="100"/>
        <c:noMultiLvlLbl val="0"/>
      </c:catAx>
      <c:valAx>
        <c:axId val="457044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5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45960"/>
        <c:axId val="457049880"/>
      </c:barChart>
      <c:catAx>
        <c:axId val="45704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9880"/>
        <c:crosses val="autoZero"/>
        <c:auto val="1"/>
        <c:lblAlgn val="ctr"/>
        <c:lblOffset val="100"/>
        <c:noMultiLvlLbl val="0"/>
      </c:catAx>
      <c:valAx>
        <c:axId val="45704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4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137.80000000000001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45568"/>
        <c:axId val="457049488"/>
      </c:barChart>
      <c:catAx>
        <c:axId val="45704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9488"/>
        <c:crosses val="autoZero"/>
        <c:auto val="1"/>
        <c:lblAlgn val="ctr"/>
        <c:lblOffset val="100"/>
        <c:noMultiLvlLbl val="0"/>
      </c:catAx>
      <c:valAx>
        <c:axId val="45704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45176"/>
        <c:axId val="459828008"/>
      </c:barChart>
      <c:catAx>
        <c:axId val="45704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828008"/>
        <c:crosses val="autoZero"/>
        <c:auto val="1"/>
        <c:lblAlgn val="ctr"/>
        <c:lblOffset val="100"/>
        <c:noMultiLvlLbl val="0"/>
      </c:catAx>
      <c:valAx>
        <c:axId val="459828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4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837416"/>
        <c:axId val="459829968"/>
      </c:barChart>
      <c:catAx>
        <c:axId val="45983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829968"/>
        <c:crosses val="autoZero"/>
        <c:auto val="1"/>
        <c:lblAlgn val="ctr"/>
        <c:lblOffset val="100"/>
        <c:noMultiLvlLbl val="0"/>
      </c:catAx>
      <c:valAx>
        <c:axId val="4598299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83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828400"/>
        <c:axId val="459833496"/>
      </c:barChart>
      <c:catAx>
        <c:axId val="45982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833496"/>
        <c:crosses val="autoZero"/>
        <c:auto val="1"/>
        <c:lblAlgn val="ctr"/>
        <c:lblOffset val="100"/>
        <c:noMultiLvlLbl val="0"/>
      </c:catAx>
      <c:valAx>
        <c:axId val="45983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82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828792"/>
        <c:axId val="459829184"/>
      </c:barChart>
      <c:catAx>
        <c:axId val="45982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829184"/>
        <c:crosses val="autoZero"/>
        <c:auto val="1"/>
        <c:lblAlgn val="ctr"/>
        <c:lblOffset val="100"/>
        <c:noMultiLvlLbl val="0"/>
      </c:catAx>
      <c:valAx>
        <c:axId val="459829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82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5560"/>
        <c:axId val="536573208"/>
      </c:barChart>
      <c:catAx>
        <c:axId val="5365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3208"/>
        <c:crosses val="autoZero"/>
        <c:auto val="1"/>
        <c:lblAlgn val="ctr"/>
        <c:lblOffset val="100"/>
        <c:noMultiLvlLbl val="0"/>
      </c:catAx>
      <c:valAx>
        <c:axId val="536573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834672"/>
        <c:axId val="261777984"/>
      </c:barChart>
      <c:catAx>
        <c:axId val="45983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77984"/>
        <c:crosses val="autoZero"/>
        <c:auto val="1"/>
        <c:lblAlgn val="ctr"/>
        <c:lblOffset val="100"/>
        <c:noMultiLvlLbl val="0"/>
      </c:catAx>
      <c:valAx>
        <c:axId val="26177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83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79160"/>
        <c:axId val="261779552"/>
      </c:barChart>
      <c:catAx>
        <c:axId val="26177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79552"/>
        <c:crosses val="autoZero"/>
        <c:auto val="1"/>
        <c:lblAlgn val="ctr"/>
        <c:lblOffset val="100"/>
        <c:noMultiLvlLbl val="0"/>
      </c:catAx>
      <c:valAx>
        <c:axId val="26177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7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</c:v>
                </c:pt>
                <c:pt idx="1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780336"/>
        <c:axId val="261784256"/>
      </c:barChart>
      <c:catAx>
        <c:axId val="26178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84256"/>
        <c:crosses val="autoZero"/>
        <c:auto val="1"/>
        <c:lblAlgn val="ctr"/>
        <c:lblOffset val="100"/>
        <c:noMultiLvlLbl val="0"/>
      </c:catAx>
      <c:valAx>
        <c:axId val="26178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8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10.677917000000001</c:v>
                </c:pt>
                <c:pt idx="1">
                  <c:v>12.700841</c:v>
                </c:pt>
                <c:pt idx="2">
                  <c:v>11.057855999999999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1169.7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83472"/>
        <c:axId val="261785040"/>
      </c:barChart>
      <c:catAx>
        <c:axId val="26178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85040"/>
        <c:crosses val="autoZero"/>
        <c:auto val="1"/>
        <c:lblAlgn val="ctr"/>
        <c:lblOffset val="100"/>
        <c:noMultiLvlLbl val="0"/>
      </c:catAx>
      <c:valAx>
        <c:axId val="26178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8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77592"/>
        <c:axId val="459829576"/>
      </c:barChart>
      <c:catAx>
        <c:axId val="26177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829576"/>
        <c:crosses val="autoZero"/>
        <c:auto val="1"/>
        <c:lblAlgn val="ctr"/>
        <c:lblOffset val="100"/>
        <c:noMultiLvlLbl val="0"/>
      </c:catAx>
      <c:valAx>
        <c:axId val="45982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7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</c:v>
                </c:pt>
                <c:pt idx="1">
                  <c:v>7.9</c:v>
                </c:pt>
                <c:pt idx="2">
                  <c:v>15.3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5361984"/>
        <c:axId val="455365904"/>
      </c:barChart>
      <c:catAx>
        <c:axId val="45536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365904"/>
        <c:crosses val="autoZero"/>
        <c:auto val="1"/>
        <c:lblAlgn val="ctr"/>
        <c:lblOffset val="100"/>
        <c:noMultiLvlLbl val="0"/>
      </c:catAx>
      <c:valAx>
        <c:axId val="455365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3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2547.1999999999998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368648"/>
        <c:axId val="455365512"/>
      </c:barChart>
      <c:catAx>
        <c:axId val="45536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365512"/>
        <c:crosses val="autoZero"/>
        <c:auto val="1"/>
        <c:lblAlgn val="ctr"/>
        <c:lblOffset val="100"/>
        <c:noMultiLvlLbl val="0"/>
      </c:catAx>
      <c:valAx>
        <c:axId val="455365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36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361592"/>
        <c:axId val="455364336"/>
      </c:barChart>
      <c:catAx>
        <c:axId val="45536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364336"/>
        <c:crosses val="autoZero"/>
        <c:auto val="1"/>
        <c:lblAlgn val="ctr"/>
        <c:lblOffset val="100"/>
        <c:noMultiLvlLbl val="0"/>
      </c:catAx>
      <c:valAx>
        <c:axId val="455364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36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367472"/>
        <c:axId val="455367864"/>
      </c:barChart>
      <c:catAx>
        <c:axId val="45536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367864"/>
        <c:crosses val="autoZero"/>
        <c:auto val="1"/>
        <c:lblAlgn val="ctr"/>
        <c:lblOffset val="100"/>
        <c:noMultiLvlLbl val="0"/>
      </c:catAx>
      <c:valAx>
        <c:axId val="45536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36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68896"/>
        <c:axId val="536577520"/>
      </c:barChart>
      <c:catAx>
        <c:axId val="5365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7520"/>
        <c:crosses val="autoZero"/>
        <c:auto val="1"/>
        <c:lblAlgn val="ctr"/>
        <c:lblOffset val="100"/>
        <c:noMultiLvlLbl val="0"/>
      </c:catAx>
      <c:valAx>
        <c:axId val="5365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6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14529.9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362768"/>
        <c:axId val="455366296"/>
      </c:barChart>
      <c:catAx>
        <c:axId val="45536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366296"/>
        <c:crosses val="autoZero"/>
        <c:auto val="1"/>
        <c:lblAlgn val="ctr"/>
        <c:lblOffset val="100"/>
        <c:noMultiLvlLbl val="0"/>
      </c:catAx>
      <c:valAx>
        <c:axId val="45536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36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368256"/>
        <c:axId val="455363944"/>
      </c:barChart>
      <c:catAx>
        <c:axId val="45536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363944"/>
        <c:crosses val="autoZero"/>
        <c:auto val="1"/>
        <c:lblAlgn val="ctr"/>
        <c:lblOffset val="100"/>
        <c:noMultiLvlLbl val="0"/>
      </c:catAx>
      <c:valAx>
        <c:axId val="45536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3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365120"/>
        <c:axId val="453538296"/>
      </c:barChart>
      <c:catAx>
        <c:axId val="4553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538296"/>
        <c:crosses val="autoZero"/>
        <c:auto val="1"/>
        <c:lblAlgn val="ctr"/>
        <c:lblOffset val="100"/>
        <c:noMultiLvlLbl val="0"/>
      </c:catAx>
      <c:valAx>
        <c:axId val="45353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3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491.2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6736"/>
        <c:axId val="536570464"/>
      </c:barChart>
      <c:catAx>
        <c:axId val="53657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0464"/>
        <c:crosses val="autoZero"/>
        <c:auto val="1"/>
        <c:lblAlgn val="ctr"/>
        <c:lblOffset val="100"/>
        <c:noMultiLvlLbl val="0"/>
      </c:catAx>
      <c:valAx>
        <c:axId val="53657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66544"/>
        <c:axId val="536565760"/>
      </c:barChart>
      <c:catAx>
        <c:axId val="53656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65760"/>
        <c:crosses val="autoZero"/>
        <c:auto val="1"/>
        <c:lblAlgn val="ctr"/>
        <c:lblOffset val="100"/>
        <c:noMultiLvlLbl val="0"/>
      </c:catAx>
      <c:valAx>
        <c:axId val="536565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6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072"/>
        <c:axId val="536570856"/>
      </c:barChart>
      <c:catAx>
        <c:axId val="53657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0856"/>
        <c:crosses val="autoZero"/>
        <c:auto val="1"/>
        <c:lblAlgn val="ctr"/>
        <c:lblOffset val="100"/>
        <c:noMultiLvlLbl val="0"/>
      </c:catAx>
      <c:valAx>
        <c:axId val="53657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69680"/>
        <c:axId val="536580656"/>
      </c:barChart>
      <c:catAx>
        <c:axId val="53656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0656"/>
        <c:crosses val="autoZero"/>
        <c:auto val="1"/>
        <c:lblAlgn val="ctr"/>
        <c:lblOffset val="100"/>
        <c:noMultiLvlLbl val="0"/>
      </c:catAx>
      <c:valAx>
        <c:axId val="53658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6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9872"/>
        <c:axId val="536581440"/>
      </c:barChart>
      <c:catAx>
        <c:axId val="53657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1440"/>
        <c:crosses val="autoZero"/>
        <c:auto val="1"/>
        <c:lblAlgn val="ctr"/>
        <c:lblOffset val="100"/>
        <c:noMultiLvlLbl val="0"/>
      </c:catAx>
      <c:valAx>
        <c:axId val="5365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8696"/>
        <c:axId val="536579480"/>
      </c:barChart>
      <c:catAx>
        <c:axId val="53657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9480"/>
        <c:crosses val="autoZero"/>
        <c:auto val="1"/>
        <c:lblAlgn val="ctr"/>
        <c:lblOffset val="100"/>
        <c:noMultiLvlLbl val="0"/>
      </c:catAx>
      <c:valAx>
        <c:axId val="536579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강길륜, ID : H2500032)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10:59:25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2547.1999999999998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76.8</v>
      </c>
      <c r="G8" s="59">
        <f>'DRIs DATA 입력'!G8</f>
        <v>7.9</v>
      </c>
      <c r="H8" s="59">
        <f>'DRIs DATA 입력'!H8</f>
        <v>15.3</v>
      </c>
      <c r="I8" s="46"/>
      <c r="J8" s="59" t="s">
        <v>216</v>
      </c>
      <c r="K8" s="59">
        <f>'DRIs DATA 입력'!K8</f>
        <v>14</v>
      </c>
      <c r="L8" s="59">
        <f>'DRIs DATA 입력'!L8</f>
        <v>8.3000000000000007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1169.7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491.2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167.6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2.2999999999999998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1100.3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10.199999999999999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692.5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1581.7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14529.9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5363.9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248.4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137.80000000000001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819.5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151.30000000000001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117.5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2000</v>
      </c>
      <c r="C6" s="68">
        <v>2547.1999999999998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45</v>
      </c>
      <c r="P6" s="68">
        <v>55</v>
      </c>
      <c r="Q6" s="68">
        <v>0</v>
      </c>
      <c r="R6" s="68">
        <v>0</v>
      </c>
      <c r="S6" s="68">
        <v>88.4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45.6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76.8</v>
      </c>
      <c r="G8" s="68">
        <v>7.9</v>
      </c>
      <c r="H8" s="68">
        <v>15.3</v>
      </c>
      <c r="J8" s="68" t="s">
        <v>216</v>
      </c>
      <c r="K8" s="68">
        <v>14</v>
      </c>
      <c r="L8" s="68">
        <v>8.3000000000000007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500</v>
      </c>
      <c r="C16" s="68">
        <v>700</v>
      </c>
      <c r="D16" s="68">
        <v>0</v>
      </c>
      <c r="E16" s="68">
        <v>3000</v>
      </c>
      <c r="F16" s="68">
        <v>1169.7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27.3</v>
      </c>
      <c r="O16" s="68" t="s">
        <v>4</v>
      </c>
      <c r="P16" s="68">
        <v>0</v>
      </c>
      <c r="Q16" s="68">
        <v>0</v>
      </c>
      <c r="R16" s="68">
        <v>15</v>
      </c>
      <c r="S16" s="68">
        <v>100</v>
      </c>
      <c r="T16" s="68">
        <v>2.8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491.2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167.6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3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2.2000000000000002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24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2.2999999999999998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1100.3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10.199999999999999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2.6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0.4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570</v>
      </c>
      <c r="C36" s="68">
        <v>700</v>
      </c>
      <c r="D36" s="68">
        <v>0</v>
      </c>
      <c r="E36" s="68">
        <v>2000</v>
      </c>
      <c r="F36" s="68">
        <v>692.5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1581.7</v>
      </c>
      <c r="O36" s="68" t="s">
        <v>19</v>
      </c>
      <c r="P36" s="68">
        <v>0</v>
      </c>
      <c r="Q36" s="68">
        <v>0</v>
      </c>
      <c r="R36" s="68">
        <v>1300</v>
      </c>
      <c r="S36" s="68">
        <v>2000</v>
      </c>
      <c r="T36" s="68">
        <v>14529.9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5363.9</v>
      </c>
      <c r="AC36" s="68" t="s">
        <v>21</v>
      </c>
      <c r="AD36" s="68">
        <v>0</v>
      </c>
      <c r="AE36" s="68">
        <v>0</v>
      </c>
      <c r="AF36" s="68">
        <v>2000</v>
      </c>
      <c r="AG36" s="68">
        <v>0</v>
      </c>
      <c r="AH36" s="68">
        <v>248.4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137.80000000000001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9</v>
      </c>
      <c r="D46" s="68">
        <v>0</v>
      </c>
      <c r="E46" s="68">
        <v>45</v>
      </c>
      <c r="F46" s="68">
        <v>25.7</v>
      </c>
      <c r="H46" s="68" t="s">
        <v>24</v>
      </c>
      <c r="I46" s="68">
        <v>7</v>
      </c>
      <c r="J46" s="68">
        <v>9</v>
      </c>
      <c r="K46" s="68">
        <v>0</v>
      </c>
      <c r="L46" s="68">
        <v>35</v>
      </c>
      <c r="M46" s="68">
        <v>15.9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819.5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6.1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151.30000000000001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117.5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71</v>
      </c>
      <c r="E2" s="61">
        <v>2547.2449000000001</v>
      </c>
      <c r="F2" s="61">
        <v>444.5822</v>
      </c>
      <c r="G2" s="61">
        <v>45.892749999999999</v>
      </c>
      <c r="H2" s="61">
        <v>21.58466</v>
      </c>
      <c r="I2" s="61">
        <v>24.30809</v>
      </c>
      <c r="J2" s="61">
        <v>88.365746000000001</v>
      </c>
      <c r="K2" s="61">
        <v>53.178252999999998</v>
      </c>
      <c r="L2" s="61">
        <v>35.187491999999999</v>
      </c>
      <c r="M2" s="61">
        <v>45.561160000000001</v>
      </c>
      <c r="N2" s="61">
        <v>2.4153044000000001</v>
      </c>
      <c r="O2" s="61">
        <v>25.466380999999998</v>
      </c>
      <c r="P2" s="61">
        <v>1321.4123999999999</v>
      </c>
      <c r="Q2" s="61">
        <v>55.889664000000003</v>
      </c>
      <c r="R2" s="61">
        <v>1169.7157</v>
      </c>
      <c r="S2" s="61">
        <v>108.14382000000001</v>
      </c>
      <c r="T2" s="61">
        <v>12738.861999999999</v>
      </c>
      <c r="U2" s="61">
        <v>2.796459</v>
      </c>
      <c r="V2" s="61">
        <v>27.319292000000001</v>
      </c>
      <c r="W2" s="61">
        <v>491.17966000000001</v>
      </c>
      <c r="X2" s="61">
        <v>167.57637</v>
      </c>
      <c r="Y2" s="61">
        <v>3.0361528</v>
      </c>
      <c r="Z2" s="61">
        <v>2.2072446000000001</v>
      </c>
      <c r="AA2" s="61">
        <v>24.019546999999999</v>
      </c>
      <c r="AB2" s="61">
        <v>2.2796053999999999</v>
      </c>
      <c r="AC2" s="61">
        <v>1100.2533000000001</v>
      </c>
      <c r="AD2" s="61">
        <v>10.170526000000001</v>
      </c>
      <c r="AE2" s="61">
        <v>2.5977526000000002</v>
      </c>
      <c r="AF2" s="61">
        <v>0.36688206000000001</v>
      </c>
      <c r="AG2" s="61">
        <v>692.54769999999996</v>
      </c>
      <c r="AH2" s="61">
        <v>472.31950000000001</v>
      </c>
      <c r="AI2" s="61">
        <v>220.22826000000001</v>
      </c>
      <c r="AJ2" s="61">
        <v>1581.7094</v>
      </c>
      <c r="AK2" s="61">
        <v>14529.907999999999</v>
      </c>
      <c r="AL2" s="61">
        <v>248.43932000000001</v>
      </c>
      <c r="AM2" s="61">
        <v>5363.9409999999998</v>
      </c>
      <c r="AN2" s="61">
        <v>137.82149999999999</v>
      </c>
      <c r="AO2" s="61">
        <v>25.661702999999999</v>
      </c>
      <c r="AP2" s="61">
        <v>21.90437</v>
      </c>
      <c r="AQ2" s="61">
        <v>3.7573322999999998</v>
      </c>
      <c r="AR2" s="61">
        <v>15.916344</v>
      </c>
      <c r="AS2" s="61">
        <v>819.45209999999997</v>
      </c>
      <c r="AT2" s="61">
        <v>1.258925E-2</v>
      </c>
      <c r="AU2" s="61">
        <v>6.0816517000000001</v>
      </c>
      <c r="AV2" s="61">
        <v>151.29490000000001</v>
      </c>
      <c r="AW2" s="61">
        <v>117.531944</v>
      </c>
      <c r="AX2" s="61">
        <v>0.21785566000000001</v>
      </c>
      <c r="AY2" s="61">
        <v>1.3919429000000001</v>
      </c>
      <c r="AZ2" s="61">
        <v>341.58258000000001</v>
      </c>
      <c r="BA2" s="61">
        <v>34.446533000000002</v>
      </c>
      <c r="BB2" s="61">
        <v>10.677917000000001</v>
      </c>
      <c r="BC2" s="61">
        <v>12.700841</v>
      </c>
      <c r="BD2" s="61">
        <v>11.057855999999999</v>
      </c>
      <c r="BE2" s="61">
        <v>0.69498360000000003</v>
      </c>
      <c r="BF2" s="61">
        <v>3.3090038000000002</v>
      </c>
      <c r="BG2" s="61">
        <v>0</v>
      </c>
      <c r="BH2" s="61">
        <v>1.0264130999999999E-2</v>
      </c>
      <c r="BI2" s="61">
        <v>8.2326840000000005E-3</v>
      </c>
      <c r="BJ2" s="61">
        <v>5.0256275000000003E-2</v>
      </c>
      <c r="BK2" s="61">
        <v>0</v>
      </c>
      <c r="BL2" s="61">
        <v>0.77866919999999995</v>
      </c>
      <c r="BM2" s="61">
        <v>9.2788009999999996</v>
      </c>
      <c r="BN2" s="61">
        <v>3.2591285999999999</v>
      </c>
      <c r="BO2" s="61">
        <v>143.15521000000001</v>
      </c>
      <c r="BP2" s="61">
        <v>28.952335000000001</v>
      </c>
      <c r="BQ2" s="61">
        <v>48.970849999999999</v>
      </c>
      <c r="BR2" s="61">
        <v>162.84137000000001</v>
      </c>
      <c r="BS2" s="61">
        <v>22.319962</v>
      </c>
      <c r="BT2" s="61">
        <v>38.654130000000002</v>
      </c>
      <c r="BU2" s="61">
        <v>1.2365383000000001E-2</v>
      </c>
      <c r="BV2" s="61">
        <v>9.1804759999999999E-3</v>
      </c>
      <c r="BW2" s="61">
        <v>2.4448530000000002</v>
      </c>
      <c r="BX2" s="61">
        <v>2.4147362999999999</v>
      </c>
      <c r="BY2" s="61">
        <v>0.101648904</v>
      </c>
      <c r="BZ2" s="61">
        <v>2.3235460000000001E-3</v>
      </c>
      <c r="CA2" s="61">
        <v>0.97289515000000004</v>
      </c>
      <c r="CB2" s="61">
        <v>7.6103900000000003E-4</v>
      </c>
      <c r="CC2" s="61">
        <v>0.17867152</v>
      </c>
      <c r="CD2" s="61">
        <v>0.37686256000000001</v>
      </c>
      <c r="CE2" s="61">
        <v>4.0511902000000002E-2</v>
      </c>
      <c r="CF2" s="61">
        <v>0.19212212000000001</v>
      </c>
      <c r="CG2" s="61">
        <v>0</v>
      </c>
      <c r="CH2" s="61">
        <v>3.1815719999999999E-2</v>
      </c>
      <c r="CI2" s="61">
        <v>1.5350295999999999E-2</v>
      </c>
      <c r="CJ2" s="61">
        <v>0.90398294000000001</v>
      </c>
      <c r="CK2" s="61">
        <v>9.5742350000000004E-3</v>
      </c>
      <c r="CL2" s="61">
        <v>0.50868910000000001</v>
      </c>
      <c r="CM2" s="61">
        <v>8.403905</v>
      </c>
      <c r="CN2" s="61">
        <v>2836.0331999999999</v>
      </c>
      <c r="CO2" s="61">
        <v>4733.5280000000002</v>
      </c>
      <c r="CP2" s="61">
        <v>2200.462</v>
      </c>
      <c r="CQ2" s="61">
        <v>963.60515999999996</v>
      </c>
      <c r="CR2" s="61">
        <v>518.38959999999997</v>
      </c>
      <c r="CS2" s="61">
        <v>620.82839999999999</v>
      </c>
      <c r="CT2" s="61">
        <v>2707.7550999999999</v>
      </c>
      <c r="CU2" s="61">
        <v>1410.2063000000001</v>
      </c>
      <c r="CV2" s="61">
        <v>2023.9827</v>
      </c>
      <c r="CW2" s="61">
        <v>1590.1768999999999</v>
      </c>
      <c r="CX2" s="61">
        <v>583.34439999999995</v>
      </c>
      <c r="CY2" s="61">
        <v>3963.3606</v>
      </c>
      <c r="CZ2" s="61">
        <v>1935.3214</v>
      </c>
      <c r="DA2" s="61">
        <v>4188.2219999999998</v>
      </c>
      <c r="DB2" s="61">
        <v>4568.17</v>
      </c>
      <c r="DC2" s="61">
        <v>5649.4516999999996</v>
      </c>
      <c r="DD2" s="61">
        <v>7967.8584000000001</v>
      </c>
      <c r="DE2" s="61">
        <v>1574.6551999999999</v>
      </c>
      <c r="DF2" s="61">
        <v>4913.9840000000004</v>
      </c>
      <c r="DG2" s="61">
        <v>1820.5853999999999</v>
      </c>
      <c r="DH2" s="61">
        <v>46.170864000000002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34.446533000000002</v>
      </c>
      <c r="B6">
        <f>BB2</f>
        <v>10.677917000000001</v>
      </c>
      <c r="C6">
        <f>BC2</f>
        <v>12.700841</v>
      </c>
      <c r="D6">
        <f>BD2</f>
        <v>11.057855999999999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17924</v>
      </c>
      <c r="C2" s="56">
        <f ca="1">YEAR(TODAY())-YEAR(B2)+IF(TODAY()&gt;=DATE(YEAR(TODAY()),MONTH(B2),DAY(B2)),0,-1)</f>
        <v>71</v>
      </c>
      <c r="E2" s="52">
        <v>164.4</v>
      </c>
      <c r="F2" s="53" t="s">
        <v>39</v>
      </c>
      <c r="G2" s="52">
        <v>57.75</v>
      </c>
      <c r="H2" s="51" t="s">
        <v>41</v>
      </c>
      <c r="I2" s="77">
        <f>ROUND(G3/E3^2,1)</f>
        <v>21.4</v>
      </c>
    </row>
    <row r="3" spans="1:9" x14ac:dyDescent="0.3">
      <c r="E3" s="51">
        <f>E2/100</f>
        <v>1.6440000000000001</v>
      </c>
      <c r="F3" s="51" t="s">
        <v>40</v>
      </c>
      <c r="G3" s="51">
        <f>G2</f>
        <v>57.75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44120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H7" sqref="H7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강길륜, ID : H2500032)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10:59:25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A52" sqref="A52:XFD5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44120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71</v>
      </c>
      <c r="G12" s="99"/>
      <c r="H12" s="99"/>
      <c r="I12" s="99"/>
      <c r="K12" s="128">
        <f>'개인정보 및 신체계측 입력'!E2</f>
        <v>164.4</v>
      </c>
      <c r="L12" s="129"/>
      <c r="M12" s="122">
        <f>'개인정보 및 신체계측 입력'!G2</f>
        <v>57.75</v>
      </c>
      <c r="N12" s="123"/>
      <c r="O12" s="118" t="s">
        <v>271</v>
      </c>
      <c r="P12" s="112"/>
      <c r="Q12" s="95">
        <f>'개인정보 및 신체계측 입력'!I2</f>
        <v>21.4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강길륜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76.8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7.9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15.3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0.9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8.3000000000000007</v>
      </c>
      <c r="L71" s="36" t="s">
        <v>53</v>
      </c>
      <c r="M71" s="36">
        <f>ROUND('DRIs DATA'!K8,1)</f>
        <v>14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155.96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227.5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167.6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153.33000000000001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86.56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968.66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257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2020-10-23T06:13:01Z</cp:lastPrinted>
  <dcterms:created xsi:type="dcterms:W3CDTF">2015-06-13T08:19:18Z</dcterms:created>
  <dcterms:modified xsi:type="dcterms:W3CDTF">2020-11-26T00:49:09Z</dcterms:modified>
</cp:coreProperties>
</file>