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<sst xmlns="http://schemas.openxmlformats.org/spreadsheetml/2006/main" count="692" uniqueCount="337">
  <si>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</si>
  <si>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</si>
  <si>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</si>
  <si>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</si>
  <si>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</si>
  <si>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</si>
  <si>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</si>
  <si>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</si>
  <si>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</si>
  <si>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</si>
  <si>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</si>
  <si>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</si>
  <si>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</si>
  <si>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</si>
  <si>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</si>
  <si>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</si>
  <si>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</si>
  <si>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</si>
  <si>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</si>
  <si>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</si>
  <si>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</si>
  <si>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</si>
  <si>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</si>
  <si>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</si>
  <si>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</si>
  <si>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</si>
  <si>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</si>
  <si>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</si>
  <si>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</si>
  <si>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</si>
  <si>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</si>
  <si>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</si>
  <si>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</si>
  <si>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</si>
  <si>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</si>
  <si>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</si>
  <si>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</si>
  <si>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</si>
  <si>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</si>
  <si>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</si>
  <si>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</si>
  <si>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</si>
  <si>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</si>
  <si>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</si>
  <si>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</si>
  <si>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</si>
  <si>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</si>
  <si>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</si>
  <si>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</si>
  <si>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</si>
  <si>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</si>
  <si>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</si>
  <si>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</si>
  <si>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</si>
  <si>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</si>
  <si>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</si>
  <si>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</si>
  <si>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</si>
  <si>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</si>
  <si>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</si>
  <si>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</si>
  <si>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</si>
  <si>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</si>
  <si>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</si>
  <si>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</si>
  <si>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</si>
  <si>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</si>
  <si>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</si>
  <si>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</si>
  <si>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</si>
  <si>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</si>
  <si>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</si>
  <si>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</si>
  <si>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</si>
  <si>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</si>
  <si>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</si>
  <si>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</si>
  <si>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</si>
  <si>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</si>
  <si>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</si>
  <si>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</si>
  <si>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</si>
  <si>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</si>
  <si>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</si>
  <si>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</si>
  <si>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</si>
  <si>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</si>
  <si>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</si>
  <si>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</si>
  <si>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</si>
  <si>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</si>
  <si>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</si>
  <si>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</si>
  <si>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</si>
  <si>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</si>
  <si>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</si>
  <si>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</si>
  <si>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</si>
  <si>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</si>
  <si>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</si>
  <si>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</si>
  <si>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</si>
  <si>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</si>
  <si>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</si>
  <si>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</si>
  <si>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</si>
  <si>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</si>
  <si>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</si>
  <si>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</si>
  <si>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</si>
  <si>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</si>
  <si>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</si>
  <si>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</si>
  <si>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</si>
  <si>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</si>
  <si>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</si>
  <si>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</si>
  <si>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</si>
  <si>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</si>
  <si>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</si>
  <si>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</si>
  <si>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</si>
  <si>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</si>
  <si>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</si>
  <si>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</si>
  <si>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</si>
  <si>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</si>
  <si>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</si>
  <si>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</si>
  <si>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</si>
  <si>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</si>
  <si>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</si>
  <si>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</si>
  <si>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</si>
  <si>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</si>
  <si>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</si>
  <si>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</si>
  <si>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</si>
  <si>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</si>
  <si>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</si>
  <si>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</si>
  <si>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</si>
  <si>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</si>
  <si>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</si>
  <si>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</si>
  <si>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</si>
  <si>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</si>
  <si>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</si>
  <si>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</si>
  <si>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</si>
  <si>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</si>
  <si>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</si>
  <si>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</si>
  <si>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</si>
  <si>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</si>
  <si>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</si>
  <si>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</si>
  <si>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</si>
  <si>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</si>
  <si>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</si>
  <si>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</si>
  <si>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</si>
  <si>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</si>
  <si>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</si>
  <si>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</si>
  <si>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</si>
  <si>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</si>
  <si>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</si>
  <si>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</si>
  <si>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</si>
  <si>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</si>
  <si>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</si>
  <si>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</si>
  <si>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</si>
  <si>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</si>
  <si>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</si>
  <si>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</si>
  <si>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</si>
  <si>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</si>
  <si>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</si>
  <si>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</si>
  <si>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</si>
  <si>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</si>
  <si>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</si>
  <si>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</si>
  <si>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</si>
  <si>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</si>
  <si>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</si>
  <si>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</si>
  <si>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</si>
  <si>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</si>
  <si>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</si>
  <si>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</si>
  <si>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</si>
  <si>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</si>
  <si>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</si>
  <si>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</si>
  <si>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</si>
  <si>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</si>
  <si>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</si>
  <si>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</si>
  <si>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</si>
  <si>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</si>
  <si>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</si>
  <si>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</si>
  <si>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</si>
  <si>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</si>
  <si>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</si>
  <si>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</si>
  <si>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</si>
  <si>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</si>
  <si>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</si>
  <si>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</si>
  <si>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</si>
  <si>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</si>
  <si>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</si>
  <si>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</si>
  <si>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</si>
  <si>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</si>
  <si>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</si>
  <si>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</si>
  <si>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</si>
  <si>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</si>
  <si>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</si>
  <si>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</si>
  <si>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</si>
  <si>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</si>
  <si>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</si>
  <si>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</si>
  <si>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</si>
  <si>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</si>
  <si>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</si>
  <si>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</si>
  <si>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</si>
  <si>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</si>
  <si>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</si>
  <si>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</si>
  <si>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</si>
  <si>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</si>
  <si>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</si>
  <si>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</si>
  <si>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</si>
  <si>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</si>
  <si>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</si>
  <si>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</si>
  <si>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</si>
  <si>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</si>
  <si>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</si>
  <si>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</si>
  <si>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</si>
  <si>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</si>
  <si>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</si>
  <si>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</si>
  <si>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</si>
  <si>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</si>
  <si>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</si>
  <si>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</si>
  <si>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</si>
  <si>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</si>
  <si>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</si>
  <si>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</si>
  <si>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</si>
  <si>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</si>
  <si>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</si>
  <si>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</si>
  <si>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</si>
  <si>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</si>
  <si>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</si>
  <si>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</si>
  <si>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</si>
  <si>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</si>
  <si>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</si>
  <si>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</si>
  <si>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</si>
  <si>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</si>
  <si>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</si>
  <si>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</si>
  <si>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</si>
  <si>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</si>
  <si>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</si>
  <si>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</si>
  <si>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</si>
  <si>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</si>
  <si>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</si>
  <si>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</si>
  <si>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</si>
  <si>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</si>
  <si>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</si>
  <si>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</si>
  <si>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</si>
  <si>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</si>
  <si>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</si>
  <si>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</si>
  <si>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</si>
  <si>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</si>
  <si>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</si>
  <si>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</si>
  <si>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</si>
  <si>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</si>
  <si>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</si>
  <si>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</si>
  <si>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</si>
  <si>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</si>
  <si>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</si>
  <si>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</si>
  <si>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</si>
  <si>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</si>
  <si>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</si>
  <si>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</si>
  <si>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</si>
  <si>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</si>
  <si>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</si>
  <si>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</si>
  <si>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</si>
  <si>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</si>
  <si>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</si>
  <si>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</si>
  <si>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</si>
  <si>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</si>
  <si>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</si>
  <si>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</si>
  <si>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</si>
  <si>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</si>
  <si>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</si>
  <si>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</si>
  <si>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</si>
  <si>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</si>
  <si>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</si>
  <si>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</si>
  <si>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</si>
  <si>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</si>
  <si>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</si>
  <si>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</si>
  <si>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(설문지 : FFQ 95문항 설문지, 사용자 : 이복희, ID : H2500041)</t>
  </si>
  <si>
    <t>2021년 11월 11일 14:15:44</t>
  </si>
  <si>
    <t>H2500041</t>
  </si>
  <si>
    <t>이복희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</si>
</sst>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80.156279999999995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85896"/>
        <c:axId val="518178840"/>
      </c:barChart>
      <c:catAx>
        <c:axId val="5181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78840"/>
        <c:crosses val="autoZero"/>
        <c:auto val="1"/>
        <c:lblAlgn val="ctr"/>
        <c:lblOffset val="100"/>
        <c:noMultiLvlLbl val="0"/>
      </c:catAx>
      <c:valAx>
        <c:axId val="5181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8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2.7209043999999998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300512"/>
        <c:axId val="603184112"/>
      </c:barChart>
      <c:catAx>
        <c:axId val="21230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4112"/>
        <c:crosses val="autoZero"/>
        <c:auto val="1"/>
        <c:lblAlgn val="ctr"/>
        <c:lblOffset val="100"/>
        <c:noMultiLvlLbl val="0"/>
      </c:catAx>
      <c:valAx>
        <c:axId val="60318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3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3.8597454999999998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77056"/>
        <c:axId val="603179408"/>
      </c:barChart>
      <c:catAx>
        <c:axId val="60317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9408"/>
        <c:crosses val="autoZero"/>
        <c:auto val="1"/>
        <c:lblAlgn val="ctr"/>
        <c:lblOffset val="100"/>
        <c:noMultiLvlLbl val="0"/>
      </c:catAx>
      <c:valAx>
        <c:axId val="60317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1367.0039999999999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4504"/>
        <c:axId val="603177448"/>
      </c:barChart>
      <c:catAx>
        <c:axId val="60318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7448"/>
        <c:crosses val="autoZero"/>
        <c:auto val="1"/>
        <c:lblAlgn val="ctr"/>
        <c:lblOffset val="100"/>
        <c:noMultiLvlLbl val="0"/>
      </c:catAx>
      <c:valAx>
        <c:axId val="60317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3706.36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77840"/>
        <c:axId val="603183328"/>
      </c:barChart>
      <c:catAx>
        <c:axId val="60317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3328"/>
        <c:crosses val="autoZero"/>
        <c:auto val="1"/>
        <c:lblAlgn val="ctr"/>
        <c:lblOffset val="100"/>
        <c:noMultiLvlLbl val="0"/>
      </c:catAx>
      <c:valAx>
        <c:axId val="603183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7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102.06328999999999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1368"/>
        <c:axId val="603179800"/>
      </c:barChart>
      <c:catAx>
        <c:axId val="60318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9800"/>
        <c:crosses val="autoZero"/>
        <c:auto val="1"/>
        <c:lblAlgn val="ctr"/>
        <c:lblOffset val="100"/>
        <c:noMultiLvlLbl val="0"/>
      </c:catAx>
      <c:valAx>
        <c:axId val="60317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188.80524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0584"/>
        <c:axId val="603181760"/>
      </c:barChart>
      <c:catAx>
        <c:axId val="60318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1760"/>
        <c:crosses val="autoZero"/>
        <c:auto val="1"/>
        <c:lblAlgn val="ctr"/>
        <c:lblOffset val="100"/>
        <c:noMultiLvlLbl val="0"/>
      </c:catAx>
      <c:valAx>
        <c:axId val="60318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11.88252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2152"/>
        <c:axId val="603182544"/>
      </c:barChart>
      <c:catAx>
        <c:axId val="60318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2544"/>
        <c:crosses val="autoZero"/>
        <c:auto val="1"/>
        <c:lblAlgn val="ctr"/>
        <c:lblOffset val="100"/>
        <c:noMultiLvlLbl val="0"/>
      </c:catAx>
      <c:valAx>
        <c:axId val="603182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953.7518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7240"/>
        <c:axId val="603110768"/>
      </c:barChart>
      <c:catAx>
        <c:axId val="60310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10768"/>
        <c:crosses val="autoZero"/>
        <c:auto val="1"/>
        <c:lblAlgn val="ctr"/>
        <c:lblOffset val="100"/>
        <c:noMultiLvlLbl val="0"/>
      </c:catAx>
      <c:valAx>
        <c:axId val="603110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2.4895207999999999E-2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6064"/>
        <c:axId val="603109200"/>
      </c:barChart>
      <c:catAx>
        <c:axId val="60310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9200"/>
        <c:crosses val="autoZero"/>
        <c:auto val="1"/>
        <c:lblAlgn val="ctr"/>
        <c:lblOffset val="100"/>
        <c:noMultiLvlLbl val="0"/>
      </c:catAx>
      <c:valAx>
        <c:axId val="60310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3.9281812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4104"/>
        <c:axId val="603105280"/>
      </c:barChart>
      <c:catAx>
        <c:axId val="60310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5280"/>
        <c:crosses val="autoZero"/>
        <c:auto val="1"/>
        <c:lblAlgn val="ctr"/>
        <c:lblOffset val="100"/>
        <c:noMultiLvlLbl val="0"/>
      </c:catAx>
      <c:valAx>
        <c:axId val="60310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31.561209999999999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79232"/>
        <c:axId val="532096320"/>
      </c:barChart>
      <c:catAx>
        <c:axId val="5181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96320"/>
        <c:crosses val="autoZero"/>
        <c:auto val="1"/>
        <c:lblAlgn val="ctr"/>
        <c:lblOffset val="100"/>
        <c:noMultiLvlLbl val="0"/>
      </c:catAx>
      <c:valAx>
        <c:axId val="532096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373.36682000000002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9984"/>
        <c:axId val="603105672"/>
      </c:barChart>
      <c:catAx>
        <c:axId val="60310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5672"/>
        <c:crosses val="autoZero"/>
        <c:auto val="1"/>
        <c:lblAlgn val="ctr"/>
        <c:lblOffset val="100"/>
        <c:noMultiLvlLbl val="0"/>
      </c:catAx>
      <c:valAx>
        <c:axId val="60310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98.228899999999996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7632"/>
        <c:axId val="603103320"/>
      </c:barChart>
      <c:catAx>
        <c:axId val="60310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3320"/>
        <c:crosses val="autoZero"/>
        <c:auto val="1"/>
        <c:lblAlgn val="ctr"/>
        <c:lblOffset val="100"/>
        <c:noMultiLvlLbl val="0"/>
      </c:catAx>
      <c:valAx>
        <c:axId val="60310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8.5449999999999999</c:v>
                </c:pt>
                <c:pt idx="1">
                  <c:v>15.305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108416"/>
        <c:axId val="603103712"/>
      </c:barChart>
      <c:catAx>
        <c:axId val="60310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3712"/>
        <c:crosses val="autoZero"/>
        <c:auto val="1"/>
        <c:lblAlgn val="ctr"/>
        <c:lblOffset val="100"/>
        <c:noMultiLvlLbl val="0"/>
      </c:catAx>
      <c:valAx>
        <c:axId val="60310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12.705375999999999</c:v>
                </c:pt>
                <c:pt idx="1">
                  <c:v>18.354531999999999</c:v>
                </c:pt>
                <c:pt idx="2">
                  <c:v>19.437889999999999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824.71045000000004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4888"/>
        <c:axId val="597578616"/>
      </c:barChart>
      <c:catAx>
        <c:axId val="60310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8616"/>
        <c:crosses val="autoZero"/>
        <c:auto val="1"/>
        <c:lblAlgn val="ctr"/>
        <c:lblOffset val="100"/>
        <c:noMultiLvlLbl val="0"/>
      </c:catAx>
      <c:valAx>
        <c:axId val="59757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26.429397999999999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6656"/>
        <c:axId val="597572736"/>
      </c:barChart>
      <c:catAx>
        <c:axId val="59757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2736"/>
        <c:crosses val="autoZero"/>
        <c:auto val="1"/>
        <c:lblAlgn val="ctr"/>
        <c:lblOffset val="100"/>
        <c:noMultiLvlLbl val="0"/>
      </c:catAx>
      <c:valAx>
        <c:axId val="59757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64.322999999999993</c:v>
                </c:pt>
                <c:pt idx="1">
                  <c:v>13.837999999999999</c:v>
                </c:pt>
                <c:pt idx="2">
                  <c:v>21.838999999999999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573520"/>
        <c:axId val="597574304"/>
      </c:barChart>
      <c:catAx>
        <c:axId val="59757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4304"/>
        <c:crosses val="autoZero"/>
        <c:auto val="1"/>
        <c:lblAlgn val="ctr"/>
        <c:lblOffset val="100"/>
        <c:noMultiLvlLbl val="0"/>
      </c:catAx>
      <c:valAx>
        <c:axId val="59757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1709.5491999999999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9008"/>
        <c:axId val="597579400"/>
      </c:barChart>
      <c:catAx>
        <c:axId val="59757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9400"/>
        <c:crosses val="autoZero"/>
        <c:auto val="1"/>
        <c:lblAlgn val="ctr"/>
        <c:lblOffset val="100"/>
        <c:noMultiLvlLbl val="0"/>
      </c:catAx>
      <c:valAx>
        <c:axId val="597579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210.62727000000001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5088"/>
        <c:axId val="597573128"/>
      </c:barChart>
      <c:catAx>
        <c:axId val="59757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3128"/>
        <c:crosses val="autoZero"/>
        <c:auto val="1"/>
        <c:lblAlgn val="ctr"/>
        <c:lblOffset val="100"/>
        <c:noMultiLvlLbl val="0"/>
      </c:catAx>
      <c:valAx>
        <c:axId val="597573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681.39499999999998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5872"/>
        <c:axId val="597577832"/>
      </c:barChart>
      <c:catAx>
        <c:axId val="59757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7832"/>
        <c:crosses val="autoZero"/>
        <c:auto val="1"/>
        <c:lblAlgn val="ctr"/>
        <c:lblOffset val="100"/>
        <c:noMultiLvlLbl val="0"/>
      </c:catAx>
      <c:valAx>
        <c:axId val="59757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7.1451653999999998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1680"/>
        <c:axId val="598460896"/>
      </c:barChart>
      <c:catAx>
        <c:axId val="59846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0896"/>
        <c:crosses val="autoZero"/>
        <c:auto val="1"/>
        <c:lblAlgn val="ctr"/>
        <c:lblOffset val="100"/>
        <c:noMultiLvlLbl val="0"/>
      </c:catAx>
      <c:valAx>
        <c:axId val="59846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5546.8247000000001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6264"/>
        <c:axId val="597577440"/>
      </c:barChart>
      <c:catAx>
        <c:axId val="59757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7440"/>
        <c:crosses val="autoZero"/>
        <c:auto val="1"/>
        <c:lblAlgn val="ctr"/>
        <c:lblOffset val="100"/>
        <c:noMultiLvlLbl val="0"/>
      </c:catAx>
      <c:valAx>
        <c:axId val="59757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20.156023000000001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2552"/>
        <c:axId val="533466080"/>
      </c:barChart>
      <c:catAx>
        <c:axId val="53346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66080"/>
        <c:crosses val="autoZero"/>
        <c:auto val="1"/>
        <c:lblAlgn val="ctr"/>
        <c:lblOffset val="100"/>
        <c:noMultiLvlLbl val="0"/>
      </c:catAx>
      <c:valAx>
        <c:axId val="53346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3.4166598000000001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3728"/>
        <c:axId val="533464120"/>
      </c:barChart>
      <c:catAx>
        <c:axId val="53346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64120"/>
        <c:crosses val="autoZero"/>
        <c:auto val="1"/>
        <c:lblAlgn val="ctr"/>
        <c:lblOffset val="100"/>
        <c:noMultiLvlLbl val="0"/>
      </c:catAx>
      <c:valAx>
        <c:axId val="53346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330.86340000000001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8936"/>
        <c:axId val="598462072"/>
      </c:barChart>
      <c:catAx>
        <c:axId val="59845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2072"/>
        <c:crosses val="autoZero"/>
        <c:auto val="1"/>
        <c:lblAlgn val="ctr"/>
        <c:lblOffset val="100"/>
        <c:noMultiLvlLbl val="0"/>
      </c:catAx>
      <c:valAx>
        <c:axId val="59846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1.6878982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2856"/>
        <c:axId val="598458544"/>
      </c:barChart>
      <c:catAx>
        <c:axId val="59846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58544"/>
        <c:crosses val="autoZero"/>
        <c:auto val="1"/>
        <c:lblAlgn val="ctr"/>
        <c:lblOffset val="100"/>
        <c:noMultiLvlLbl val="0"/>
      </c:catAx>
      <c:valAx>
        <c:axId val="59845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19.149180000000001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3640"/>
        <c:axId val="598464032"/>
      </c:barChart>
      <c:catAx>
        <c:axId val="59846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4032"/>
        <c:crosses val="autoZero"/>
        <c:auto val="1"/>
        <c:lblAlgn val="ctr"/>
        <c:lblOffset val="100"/>
        <c:noMultiLvlLbl val="0"/>
      </c:catAx>
      <c:valAx>
        <c:axId val="59846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3.4166598000000001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7368"/>
        <c:axId val="598458152"/>
      </c:barChart>
      <c:catAx>
        <c:axId val="59845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58152"/>
        <c:crosses val="autoZero"/>
        <c:auto val="1"/>
        <c:lblAlgn val="ctr"/>
        <c:lblOffset val="100"/>
        <c:noMultiLvlLbl val="0"/>
      </c:catAx>
      <c:valAx>
        <c:axId val="59845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745.24634000000003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0504"/>
        <c:axId val="598464816"/>
      </c:barChart>
      <c:catAx>
        <c:axId val="59846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4816"/>
        <c:crosses val="autoZero"/>
        <c:auto val="1"/>
        <c:lblAlgn val="ctr"/>
        <c:lblOffset val="100"/>
        <c:noMultiLvlLbl val="0"/>
      </c:catAx>
      <c:valAx>
        <c:axId val="59846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17.480893999999999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9328"/>
        <c:axId val="598460112"/>
      </c:barChart>
      <c:catAx>
        <c:axId val="5984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0112"/>
        <c:crosses val="autoZero"/>
        <c:auto val="1"/>
        <c:lblAlgn val="ctr"/>
        <c:lblOffset val="100"/>
        <c:noMultiLvlLbl val="0"/>
      </c:catAx>
      <c:valAx>
        <c:axId val="59846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이복희, ID : H2500041)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14:15:44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1709.5491999999999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80.156279999999995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31.561209999999999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64.322999999999993</v>
      </c>
      <c r="G8" s="59">
        <f>'DRIs DATA 입력'!G8</f>
        <v>13.837999999999999</v>
      </c>
      <c r="H8" s="59">
        <f>'DRIs DATA 입력'!H8</f>
        <v>21.838999999999999</v>
      </c>
      <c r="I8" s="46"/>
      <c r="J8" s="59" t="s">
        <v>215</v>
      </c>
      <c r="K8" s="59">
        <f>'DRIs DATA 입력'!K8</f>
        <v>8.5449999999999999</v>
      </c>
      <c r="L8" s="59">
        <f>'DRIs DATA 입력'!L8</f>
        <v>15.305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824.71045000000004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26.429397999999999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7.1451653999999998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330.86340000000001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210.62727000000001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1.8639863000000001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1.6878982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19.149180000000001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3.4166598000000001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745.24634000000003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17.480893999999999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2.7209043999999998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3.8597454999999998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681.39499999999998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1367.0039999999999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5546.8247000000001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3706.36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102.06328999999999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188.80524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20.156023000000001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11.88252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953.7518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2.4895207999999999E-2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3.9281812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373.36682000000002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98.228899999999996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7" sqref="M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333</v>
      </c>
      <c r="G1" s="62" t="s">
        <v>311</v>
      </c>
      <c r="H1" s="61" t="s">
        <v>334</v>
      </c>
    </row>
    <row r="3" spans="1:27" x14ac:dyDescent="0.3">
      <c r="A3" s="71" t="s">
        <v>285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303</v>
      </c>
      <c r="F4" s="67"/>
      <c r="G4" s="67"/>
      <c r="H4" s="68"/>
      <c r="J4" s="66" t="s">
        <v>312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313</v>
      </c>
      <c r="C5" s="65" t="s">
        <v>315</v>
      </c>
      <c r="E5" s="65"/>
      <c r="F5" s="65" t="s">
        <v>49</v>
      </c>
      <c r="G5" s="65" t="s">
        <v>286</v>
      </c>
      <c r="H5" s="65" t="s">
        <v>45</v>
      </c>
      <c r="J5" s="65"/>
      <c r="K5" s="65" t="s">
        <v>304</v>
      </c>
      <c r="L5" s="65" t="s">
        <v>287</v>
      </c>
      <c r="N5" s="65"/>
      <c r="O5" s="65" t="s">
        <v>314</v>
      </c>
      <c r="P5" s="65" t="s">
        <v>277</v>
      </c>
      <c r="Q5" s="65" t="s">
        <v>284</v>
      </c>
      <c r="R5" s="65" t="s">
        <v>295</v>
      </c>
      <c r="S5" s="65" t="s">
        <v>315</v>
      </c>
      <c r="U5" s="65"/>
      <c r="V5" s="65" t="s">
        <v>314</v>
      </c>
      <c r="W5" s="65" t="s">
        <v>277</v>
      </c>
      <c r="X5" s="65" t="s">
        <v>284</v>
      </c>
      <c r="Y5" s="65" t="s">
        <v>295</v>
      </c>
      <c r="Z5" s="65" t="s">
        <v>315</v>
      </c>
    </row>
    <row r="6" spans="1:27" x14ac:dyDescent="0.3">
      <c r="A6" s="65" t="s">
        <v>278</v>
      </c>
      <c r="B6" s="65">
        <v>1800</v>
      </c>
      <c r="C6" s="65">
        <v>1709.5491999999999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325</v>
      </c>
      <c r="O6" s="65">
        <v>40</v>
      </c>
      <c r="P6" s="65">
        <v>50</v>
      </c>
      <c r="Q6" s="65">
        <v>0</v>
      </c>
      <c r="R6" s="65">
        <v>0</v>
      </c>
      <c r="S6" s="65">
        <v>80.156279999999995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31.561209999999999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64.322999999999993</v>
      </c>
      <c r="G8" s="65">
        <v>13.837999999999999</v>
      </c>
      <c r="H8" s="65">
        <v>21.838999999999999</v>
      </c>
      <c r="J8" s="65" t="s">
        <v>296</v>
      </c>
      <c r="K8" s="65">
        <v>8.5449999999999999</v>
      </c>
      <c r="L8" s="65">
        <v>15.305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289</v>
      </c>
      <c r="B14" s="69"/>
      <c r="C14" s="69"/>
      <c r="D14" s="69"/>
      <c r="E14" s="69"/>
      <c r="F14" s="69"/>
      <c r="H14" s="69" t="s">
        <v>290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298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314</v>
      </c>
      <c r="C15" s="65" t="s">
        <v>277</v>
      </c>
      <c r="D15" s="65" t="s">
        <v>284</v>
      </c>
      <c r="E15" s="65" t="s">
        <v>295</v>
      </c>
      <c r="F15" s="65" t="s">
        <v>315</v>
      </c>
      <c r="H15" s="65"/>
      <c r="I15" s="65" t="s">
        <v>314</v>
      </c>
      <c r="J15" s="65" t="s">
        <v>277</v>
      </c>
      <c r="K15" s="65" t="s">
        <v>284</v>
      </c>
      <c r="L15" s="65" t="s">
        <v>295</v>
      </c>
      <c r="M15" s="65" t="s">
        <v>315</v>
      </c>
      <c r="O15" s="65"/>
      <c r="P15" s="65" t="s">
        <v>314</v>
      </c>
      <c r="Q15" s="65" t="s">
        <v>277</v>
      </c>
      <c r="R15" s="65" t="s">
        <v>284</v>
      </c>
      <c r="S15" s="65" t="s">
        <v>295</v>
      </c>
      <c r="T15" s="65" t="s">
        <v>315</v>
      </c>
      <c r="V15" s="65"/>
      <c r="W15" s="65" t="s">
        <v>314</v>
      </c>
      <c r="X15" s="65" t="s">
        <v>277</v>
      </c>
      <c r="Y15" s="65" t="s">
        <v>284</v>
      </c>
      <c r="Z15" s="65" t="s">
        <v>295</v>
      </c>
      <c r="AA15" s="65" t="s">
        <v>315</v>
      </c>
    </row>
    <row r="16" spans="1:27" x14ac:dyDescent="0.3">
      <c r="A16" s="65" t="s">
        <v>299</v>
      </c>
      <c r="B16" s="65">
        <v>430</v>
      </c>
      <c r="C16" s="65">
        <v>600</v>
      </c>
      <c r="D16" s="65">
        <v>0</v>
      </c>
      <c r="E16" s="65">
        <v>3000</v>
      </c>
      <c r="F16" s="65">
        <v>824.71045000000004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26.429397999999999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7.1451653999999998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330.86340000000001</v>
      </c>
    </row>
    <row r="23" spans="1:62" x14ac:dyDescent="0.3">
      <c r="A23" s="70" t="s">
        <v>300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316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317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282</v>
      </c>
      <c r="AR24" s="69"/>
      <c r="AS24" s="69"/>
      <c r="AT24" s="69"/>
      <c r="AU24" s="69"/>
      <c r="AV24" s="69"/>
      <c r="AX24" s="69" t="s">
        <v>327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314</v>
      </c>
      <c r="C25" s="65" t="s">
        <v>277</v>
      </c>
      <c r="D25" s="65" t="s">
        <v>284</v>
      </c>
      <c r="E25" s="65" t="s">
        <v>295</v>
      </c>
      <c r="F25" s="65" t="s">
        <v>315</v>
      </c>
      <c r="H25" s="65"/>
      <c r="I25" s="65" t="s">
        <v>314</v>
      </c>
      <c r="J25" s="65" t="s">
        <v>277</v>
      </c>
      <c r="K25" s="65" t="s">
        <v>284</v>
      </c>
      <c r="L25" s="65" t="s">
        <v>295</v>
      </c>
      <c r="M25" s="65" t="s">
        <v>315</v>
      </c>
      <c r="O25" s="65"/>
      <c r="P25" s="65" t="s">
        <v>314</v>
      </c>
      <c r="Q25" s="65" t="s">
        <v>277</v>
      </c>
      <c r="R25" s="65" t="s">
        <v>284</v>
      </c>
      <c r="S25" s="65" t="s">
        <v>295</v>
      </c>
      <c r="T25" s="65" t="s">
        <v>315</v>
      </c>
      <c r="V25" s="65"/>
      <c r="W25" s="65" t="s">
        <v>314</v>
      </c>
      <c r="X25" s="65" t="s">
        <v>277</v>
      </c>
      <c r="Y25" s="65" t="s">
        <v>284</v>
      </c>
      <c r="Z25" s="65" t="s">
        <v>295</v>
      </c>
      <c r="AA25" s="65" t="s">
        <v>315</v>
      </c>
      <c r="AC25" s="65"/>
      <c r="AD25" s="65" t="s">
        <v>314</v>
      </c>
      <c r="AE25" s="65" t="s">
        <v>277</v>
      </c>
      <c r="AF25" s="65" t="s">
        <v>284</v>
      </c>
      <c r="AG25" s="65" t="s">
        <v>295</v>
      </c>
      <c r="AH25" s="65" t="s">
        <v>315</v>
      </c>
      <c r="AJ25" s="65"/>
      <c r="AK25" s="65" t="s">
        <v>314</v>
      </c>
      <c r="AL25" s="65" t="s">
        <v>277</v>
      </c>
      <c r="AM25" s="65" t="s">
        <v>284</v>
      </c>
      <c r="AN25" s="65" t="s">
        <v>295</v>
      </c>
      <c r="AO25" s="65" t="s">
        <v>315</v>
      </c>
      <c r="AQ25" s="65"/>
      <c r="AR25" s="65" t="s">
        <v>314</v>
      </c>
      <c r="AS25" s="65" t="s">
        <v>277</v>
      </c>
      <c r="AT25" s="65" t="s">
        <v>284</v>
      </c>
      <c r="AU25" s="65" t="s">
        <v>295</v>
      </c>
      <c r="AV25" s="65" t="s">
        <v>315</v>
      </c>
      <c r="AX25" s="65"/>
      <c r="AY25" s="65" t="s">
        <v>314</v>
      </c>
      <c r="AZ25" s="65" t="s">
        <v>277</v>
      </c>
      <c r="BA25" s="65" t="s">
        <v>284</v>
      </c>
      <c r="BB25" s="65" t="s">
        <v>295</v>
      </c>
      <c r="BC25" s="65" t="s">
        <v>315</v>
      </c>
      <c r="BE25" s="65"/>
      <c r="BF25" s="65" t="s">
        <v>314</v>
      </c>
      <c r="BG25" s="65" t="s">
        <v>277</v>
      </c>
      <c r="BH25" s="65" t="s">
        <v>284</v>
      </c>
      <c r="BI25" s="65" t="s">
        <v>295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210.62727000000001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1.8639863000000001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1.6878982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19.149180000000001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3.4166598000000001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745.24634000000003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17.480893999999999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2.7209043999999998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3.8597454999999998</v>
      </c>
    </row>
    <row r="33" spans="1:68" x14ac:dyDescent="0.3">
      <c r="A33" s="70" t="s">
        <v>292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308</v>
      </c>
      <c r="AD34" s="69"/>
      <c r="AE34" s="69"/>
      <c r="AF34" s="69"/>
      <c r="AG34" s="69"/>
      <c r="AH34" s="69"/>
      <c r="AJ34" s="69" t="s">
        <v>328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314</v>
      </c>
      <c r="C35" s="65" t="s">
        <v>277</v>
      </c>
      <c r="D35" s="65" t="s">
        <v>284</v>
      </c>
      <c r="E35" s="65" t="s">
        <v>295</v>
      </c>
      <c r="F35" s="65" t="s">
        <v>315</v>
      </c>
      <c r="H35" s="65"/>
      <c r="I35" s="65" t="s">
        <v>314</v>
      </c>
      <c r="J35" s="65" t="s">
        <v>277</v>
      </c>
      <c r="K35" s="65" t="s">
        <v>284</v>
      </c>
      <c r="L35" s="65" t="s">
        <v>295</v>
      </c>
      <c r="M35" s="65" t="s">
        <v>315</v>
      </c>
      <c r="O35" s="65"/>
      <c r="P35" s="65" t="s">
        <v>314</v>
      </c>
      <c r="Q35" s="65" t="s">
        <v>277</v>
      </c>
      <c r="R35" s="65" t="s">
        <v>284</v>
      </c>
      <c r="S35" s="65" t="s">
        <v>295</v>
      </c>
      <c r="T35" s="65" t="s">
        <v>315</v>
      </c>
      <c r="V35" s="65"/>
      <c r="W35" s="65" t="s">
        <v>314</v>
      </c>
      <c r="X35" s="65" t="s">
        <v>277</v>
      </c>
      <c r="Y35" s="65" t="s">
        <v>284</v>
      </c>
      <c r="Z35" s="65" t="s">
        <v>295</v>
      </c>
      <c r="AA35" s="65" t="s">
        <v>315</v>
      </c>
      <c r="AC35" s="65"/>
      <c r="AD35" s="65" t="s">
        <v>314</v>
      </c>
      <c r="AE35" s="65" t="s">
        <v>277</v>
      </c>
      <c r="AF35" s="65" t="s">
        <v>284</v>
      </c>
      <c r="AG35" s="65" t="s">
        <v>295</v>
      </c>
      <c r="AH35" s="65" t="s">
        <v>315</v>
      </c>
      <c r="AJ35" s="65"/>
      <c r="AK35" s="65" t="s">
        <v>314</v>
      </c>
      <c r="AL35" s="65" t="s">
        <v>277</v>
      </c>
      <c r="AM35" s="65" t="s">
        <v>284</v>
      </c>
      <c r="AN35" s="65" t="s">
        <v>295</v>
      </c>
      <c r="AO35" s="65" t="s">
        <v>315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681.39499999999998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1367.0039999999999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5546.8247000000001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3706.36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102.06328999999999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188.80524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320</v>
      </c>
      <c r="P44" s="69"/>
      <c r="Q44" s="69"/>
      <c r="R44" s="69"/>
      <c r="S44" s="69"/>
      <c r="T44" s="69"/>
      <c r="V44" s="69" t="s">
        <v>321</v>
      </c>
      <c r="W44" s="69"/>
      <c r="X44" s="69"/>
      <c r="Y44" s="69"/>
      <c r="Z44" s="69"/>
      <c r="AA44" s="69"/>
      <c r="AC44" s="69" t="s">
        <v>322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281</v>
      </c>
      <c r="AY44" s="69"/>
      <c r="AZ44" s="69"/>
      <c r="BA44" s="69"/>
      <c r="BB44" s="69"/>
      <c r="BC44" s="69"/>
      <c r="BE44" s="69" t="s">
        <v>302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314</v>
      </c>
      <c r="C45" s="65" t="s">
        <v>277</v>
      </c>
      <c r="D45" s="65" t="s">
        <v>284</v>
      </c>
      <c r="E45" s="65" t="s">
        <v>295</v>
      </c>
      <c r="F45" s="65" t="s">
        <v>315</v>
      </c>
      <c r="H45" s="65"/>
      <c r="I45" s="65" t="s">
        <v>314</v>
      </c>
      <c r="J45" s="65" t="s">
        <v>277</v>
      </c>
      <c r="K45" s="65" t="s">
        <v>284</v>
      </c>
      <c r="L45" s="65" t="s">
        <v>295</v>
      </c>
      <c r="M45" s="65" t="s">
        <v>315</v>
      </c>
      <c r="O45" s="65"/>
      <c r="P45" s="65" t="s">
        <v>314</v>
      </c>
      <c r="Q45" s="65" t="s">
        <v>277</v>
      </c>
      <c r="R45" s="65" t="s">
        <v>284</v>
      </c>
      <c r="S45" s="65" t="s">
        <v>295</v>
      </c>
      <c r="T45" s="65" t="s">
        <v>315</v>
      </c>
      <c r="V45" s="65"/>
      <c r="W45" s="65" t="s">
        <v>314</v>
      </c>
      <c r="X45" s="65" t="s">
        <v>277</v>
      </c>
      <c r="Y45" s="65" t="s">
        <v>284</v>
      </c>
      <c r="Z45" s="65" t="s">
        <v>295</v>
      </c>
      <c r="AA45" s="65" t="s">
        <v>315</v>
      </c>
      <c r="AC45" s="65"/>
      <c r="AD45" s="65" t="s">
        <v>314</v>
      </c>
      <c r="AE45" s="65" t="s">
        <v>277</v>
      </c>
      <c r="AF45" s="65" t="s">
        <v>284</v>
      </c>
      <c r="AG45" s="65" t="s">
        <v>295</v>
      </c>
      <c r="AH45" s="65" t="s">
        <v>315</v>
      </c>
      <c r="AJ45" s="65"/>
      <c r="AK45" s="65" t="s">
        <v>314</v>
      </c>
      <c r="AL45" s="65" t="s">
        <v>277</v>
      </c>
      <c r="AM45" s="65" t="s">
        <v>284</v>
      </c>
      <c r="AN45" s="65" t="s">
        <v>295</v>
      </c>
      <c r="AO45" s="65" t="s">
        <v>315</v>
      </c>
      <c r="AQ45" s="65"/>
      <c r="AR45" s="65" t="s">
        <v>314</v>
      </c>
      <c r="AS45" s="65" t="s">
        <v>277</v>
      </c>
      <c r="AT45" s="65" t="s">
        <v>284</v>
      </c>
      <c r="AU45" s="65" t="s">
        <v>295</v>
      </c>
      <c r="AV45" s="65" t="s">
        <v>315</v>
      </c>
      <c r="AX45" s="65"/>
      <c r="AY45" s="65" t="s">
        <v>314</v>
      </c>
      <c r="AZ45" s="65" t="s">
        <v>277</v>
      </c>
      <c r="BA45" s="65" t="s">
        <v>284</v>
      </c>
      <c r="BB45" s="65" t="s">
        <v>295</v>
      </c>
      <c r="BC45" s="65" t="s">
        <v>315</v>
      </c>
      <c r="BE45" s="65"/>
      <c r="BF45" s="65" t="s">
        <v>314</v>
      </c>
      <c r="BG45" s="65" t="s">
        <v>277</v>
      </c>
      <c r="BH45" s="65" t="s">
        <v>284</v>
      </c>
      <c r="BI45" s="65" t="s">
        <v>295</v>
      </c>
      <c r="BJ45" s="65" t="s">
        <v>315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20.156023000000001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11.88252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953.7518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2.4895207999999999E-2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3.9281812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373.36682000000002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98.228899999999996</v>
      </c>
      <c r="AX46" s="65" t="s">
        <v>310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1" sqref="E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57</v>
      </c>
      <c r="E2" s="61">
        <v>1709.5491999999999</v>
      </c>
      <c r="F2" s="61">
        <v>236.08255</v>
      </c>
      <c r="G2" s="61">
        <v>50.787388</v>
      </c>
      <c r="H2" s="61">
        <v>31.947009999999999</v>
      </c>
      <c r="I2" s="61">
        <v>18.840378000000001</v>
      </c>
      <c r="J2" s="61">
        <v>80.156279999999995</v>
      </c>
      <c r="K2" s="61">
        <v>35.959454000000001</v>
      </c>
      <c r="L2" s="61">
        <v>44.196823000000002</v>
      </c>
      <c r="M2" s="61">
        <v>31.561209999999999</v>
      </c>
      <c r="N2" s="61">
        <v>3.4885869999999999</v>
      </c>
      <c r="O2" s="61">
        <v>17.983544999999999</v>
      </c>
      <c r="P2" s="61">
        <v>1092.8113000000001</v>
      </c>
      <c r="Q2" s="61">
        <v>28.343882000000001</v>
      </c>
      <c r="R2" s="61">
        <v>824.71045000000004</v>
      </c>
      <c r="S2" s="61">
        <v>137.7713</v>
      </c>
      <c r="T2" s="61">
        <v>8243.2639999999992</v>
      </c>
      <c r="U2" s="61">
        <v>7.1451653999999998</v>
      </c>
      <c r="V2" s="61">
        <v>26.429397999999999</v>
      </c>
      <c r="W2" s="61">
        <v>330.86340000000001</v>
      </c>
      <c r="X2" s="61">
        <v>210.62727000000001</v>
      </c>
      <c r="Y2" s="61">
        <v>1.8639863000000001</v>
      </c>
      <c r="Z2" s="61">
        <v>1.6878982</v>
      </c>
      <c r="AA2" s="61">
        <v>19.149180000000001</v>
      </c>
      <c r="AB2" s="61">
        <v>3.4166598000000001</v>
      </c>
      <c r="AC2" s="61">
        <v>745.24634000000003</v>
      </c>
      <c r="AD2" s="61">
        <v>17.480893999999999</v>
      </c>
      <c r="AE2" s="61">
        <v>2.7209043999999998</v>
      </c>
      <c r="AF2" s="61">
        <v>3.8597454999999998</v>
      </c>
      <c r="AG2" s="61">
        <v>681.39499999999998</v>
      </c>
      <c r="AH2" s="61">
        <v>350.41055</v>
      </c>
      <c r="AI2" s="61">
        <v>330.98444000000001</v>
      </c>
      <c r="AJ2" s="61">
        <v>1367.0039999999999</v>
      </c>
      <c r="AK2" s="61">
        <v>5546.8247000000001</v>
      </c>
      <c r="AL2" s="61">
        <v>102.06328999999999</v>
      </c>
      <c r="AM2" s="61">
        <v>3706.36</v>
      </c>
      <c r="AN2" s="61">
        <v>188.80524</v>
      </c>
      <c r="AO2" s="61">
        <v>20.156023000000001</v>
      </c>
      <c r="AP2" s="61">
        <v>14.599377</v>
      </c>
      <c r="AQ2" s="61">
        <v>5.5566459999999998</v>
      </c>
      <c r="AR2" s="61">
        <v>11.88252</v>
      </c>
      <c r="AS2" s="61">
        <v>953.7518</v>
      </c>
      <c r="AT2" s="61">
        <v>2.4895207999999999E-2</v>
      </c>
      <c r="AU2" s="61">
        <v>3.9281812</v>
      </c>
      <c r="AV2" s="61">
        <v>373.36682000000002</v>
      </c>
      <c r="AW2" s="61">
        <v>98.228899999999996</v>
      </c>
      <c r="AX2" s="61">
        <v>0.11721741400000001</v>
      </c>
      <c r="AY2" s="61">
        <v>1.3227135999999999</v>
      </c>
      <c r="AZ2" s="61">
        <v>398.29102</v>
      </c>
      <c r="BA2" s="61">
        <v>50.531030000000001</v>
      </c>
      <c r="BB2" s="61">
        <v>12.705375999999999</v>
      </c>
      <c r="BC2" s="61">
        <v>18.354531999999999</v>
      </c>
      <c r="BD2" s="61">
        <v>19.437889999999999</v>
      </c>
      <c r="BE2" s="61">
        <v>1.8034173</v>
      </c>
      <c r="BF2" s="61">
        <v>5.1006419999999997</v>
      </c>
      <c r="BG2" s="61">
        <v>6.9387240000000003E-3</v>
      </c>
      <c r="BH2" s="61">
        <v>8.5862465000000002E-3</v>
      </c>
      <c r="BI2" s="61">
        <v>6.7873569999999999E-3</v>
      </c>
      <c r="BJ2" s="61">
        <v>4.1191525999999999E-2</v>
      </c>
      <c r="BK2" s="61">
        <v>5.3374800000000001E-4</v>
      </c>
      <c r="BL2" s="61">
        <v>0.23119526000000001</v>
      </c>
      <c r="BM2" s="61">
        <v>3.8709720000000001</v>
      </c>
      <c r="BN2" s="61">
        <v>0.85123579999999999</v>
      </c>
      <c r="BO2" s="61">
        <v>55.13635</v>
      </c>
      <c r="BP2" s="61">
        <v>10.383918</v>
      </c>
      <c r="BQ2" s="61">
        <v>18.600397000000001</v>
      </c>
      <c r="BR2" s="61">
        <v>69.128889999999998</v>
      </c>
      <c r="BS2" s="61">
        <v>27.431045999999998</v>
      </c>
      <c r="BT2" s="61">
        <v>9.6531199999999995</v>
      </c>
      <c r="BU2" s="61">
        <v>0.42088340000000002</v>
      </c>
      <c r="BV2" s="61">
        <v>0.16170688</v>
      </c>
      <c r="BW2" s="61">
        <v>0.74179154999999997</v>
      </c>
      <c r="BX2" s="61">
        <v>1.8831241000000001</v>
      </c>
      <c r="BY2" s="61">
        <v>0.14002675000000001</v>
      </c>
      <c r="BZ2" s="61">
        <v>1.1976325999999999E-3</v>
      </c>
      <c r="CA2" s="61">
        <v>1.2065667</v>
      </c>
      <c r="CB2" s="61">
        <v>7.7779459999999995E-2</v>
      </c>
      <c r="CC2" s="61">
        <v>0.29090416000000002</v>
      </c>
      <c r="CD2" s="61">
        <v>2.8271031</v>
      </c>
      <c r="CE2" s="61">
        <v>7.9844150000000003E-2</v>
      </c>
      <c r="CF2" s="61">
        <v>1.0461</v>
      </c>
      <c r="CG2" s="61">
        <v>0</v>
      </c>
      <c r="CH2" s="61">
        <v>7.9739260000000006E-2</v>
      </c>
      <c r="CI2" s="61">
        <v>3.1852833999999998E-3</v>
      </c>
      <c r="CJ2" s="61">
        <v>6.2589319999999997</v>
      </c>
      <c r="CK2" s="61">
        <v>1.6149176000000001E-2</v>
      </c>
      <c r="CL2" s="61">
        <v>3.4684143000000001</v>
      </c>
      <c r="CM2" s="61">
        <v>3.5148069999999998</v>
      </c>
      <c r="CN2" s="61">
        <v>2578.0828000000001</v>
      </c>
      <c r="CO2" s="61">
        <v>4493.3050000000003</v>
      </c>
      <c r="CP2" s="61">
        <v>3485.2892999999999</v>
      </c>
      <c r="CQ2" s="61">
        <v>1158.3196</v>
      </c>
      <c r="CR2" s="61">
        <v>572.76746000000003</v>
      </c>
      <c r="CS2" s="61">
        <v>340.81033000000002</v>
      </c>
      <c r="CT2" s="61">
        <v>2481.8362000000002</v>
      </c>
      <c r="CU2" s="61">
        <v>1748.8889999999999</v>
      </c>
      <c r="CV2" s="61">
        <v>942.37689999999998</v>
      </c>
      <c r="CW2" s="61">
        <v>2058.6035000000002</v>
      </c>
      <c r="CX2" s="61">
        <v>558.21259999999995</v>
      </c>
      <c r="CY2" s="61">
        <v>3091.9872999999998</v>
      </c>
      <c r="CZ2" s="61">
        <v>1709.3572999999999</v>
      </c>
      <c r="DA2" s="61">
        <v>4030.125</v>
      </c>
      <c r="DB2" s="61">
        <v>3530.4243000000001</v>
      </c>
      <c r="DC2" s="61">
        <v>5642.5439999999999</v>
      </c>
      <c r="DD2" s="61">
        <v>9343.7630000000008</v>
      </c>
      <c r="DE2" s="61">
        <v>2243.8096</v>
      </c>
      <c r="DF2" s="61">
        <v>3156.7359999999999</v>
      </c>
      <c r="DG2" s="61">
        <v>2139.2687999999998</v>
      </c>
      <c r="DH2" s="61">
        <v>252.92536999999999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50.531030000000001</v>
      </c>
      <c r="B6">
        <f>BB2</f>
        <v>12.705375999999999</v>
      </c>
      <c r="C6">
        <f>BC2</f>
        <v>18.354531999999999</v>
      </c>
      <c r="D6">
        <f>BD2</f>
        <v>19.437889999999999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9" sqref="I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23224</v>
      </c>
      <c r="C2" s="56">
        <f ca="1">YEAR(TODAY())-YEAR(B2)+IF(TODAY()&gt;=DATE(YEAR(TODAY()),MONTH(B2),DAY(B2)),0,-1)</f>
        <v>58</v>
      </c>
      <c r="E2" s="52">
        <v>153</v>
      </c>
      <c r="F2" s="53" t="s">
        <v>275</v>
      </c>
      <c r="G2" s="52">
        <v>50.2</v>
      </c>
      <c r="H2" s="51" t="s">
        <v>40</v>
      </c>
      <c r="I2" s="72">
        <f>ROUND(G3/E3^2,1)</f>
        <v>21.4</v>
      </c>
    </row>
    <row r="3" spans="1:9" x14ac:dyDescent="0.3">
      <c r="E3" s="51">
        <f>E2/100</f>
        <v>1.53</v>
      </c>
      <c r="F3" s="51" t="s">
        <v>39</v>
      </c>
      <c r="G3" s="51">
        <f>G2</f>
        <v>50.2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44182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이복희, ID : H2500041)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14:15:44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44182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153</v>
      </c>
      <c r="L12" s="129"/>
      <c r="M12" s="122">
        <f>'개인정보 및 신체계측 입력'!G2</f>
        <v>50.2</v>
      </c>
      <c r="N12" s="123"/>
      <c r="O12" s="118" t="s">
        <v>270</v>
      </c>
      <c r="P12" s="112"/>
      <c r="Q12" s="115">
        <f>'개인정보 및 신체계측 입력'!I2</f>
        <v>21.4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이복희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64.322999999999993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13.837999999999999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21.838999999999999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15.3</v>
      </c>
      <c r="L72" s="36" t="s">
        <v>52</v>
      </c>
      <c r="M72" s="36">
        <f>ROUND('DRIs DATA'!K8,1)</f>
        <v>8.5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109.96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220.24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210.63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227.78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85.17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369.79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201.56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2021-11-11T05:36:04Z</dcterms:modified>
</cp:coreProperties>
</file>