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<sst xmlns="http://schemas.openxmlformats.org/spreadsheetml/2006/main" count="692" uniqueCount="337">
  <si>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</si>
  <si>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</si>
  <si>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</si>
  <si>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</si>
  <si>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</si>
  <si>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</si>
  <si>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</si>
  <si>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</si>
  <si>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</si>
  <si>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</si>
  <si>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</si>
  <si>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</si>
  <si>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</si>
  <si>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</si>
  <si>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</si>
  <si>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</si>
  <si>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</si>
  <si>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</si>
  <si>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</si>
  <si>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</si>
  <si>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</si>
  <si>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</si>
  <si>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</si>
  <si>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</si>
  <si>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</si>
  <si>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</si>
  <si>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</si>
  <si>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</si>
  <si>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</si>
  <si>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</si>
  <si>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</si>
  <si>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</si>
  <si>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</si>
  <si>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</si>
  <si>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</si>
  <si>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</si>
  <si>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</si>
  <si>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</si>
  <si>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</si>
  <si>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</si>
  <si>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</si>
  <si>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</si>
  <si>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</si>
  <si>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</si>
  <si>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</si>
  <si>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</si>
  <si>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</si>
  <si>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</si>
  <si>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</si>
  <si>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</si>
  <si>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</si>
  <si>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</si>
  <si>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</si>
  <si>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</si>
  <si>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</si>
  <si>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</si>
  <si>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</si>
  <si>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</si>
  <si>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</si>
  <si>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</si>
  <si>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</si>
  <si>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</si>
  <si>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</si>
  <si>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</si>
  <si>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</si>
  <si>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</si>
  <si>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</si>
  <si>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</si>
  <si>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</si>
  <si>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</si>
  <si>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</si>
  <si>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</si>
  <si>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</si>
  <si>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</si>
  <si>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</si>
  <si>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</si>
  <si>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</si>
  <si>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</si>
  <si>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</si>
  <si>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</si>
  <si>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</si>
  <si>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</si>
  <si>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</si>
  <si>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</si>
  <si>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</si>
  <si>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</si>
  <si>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</si>
  <si>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</si>
  <si>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</si>
  <si>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</si>
  <si>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</si>
  <si>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</si>
  <si>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</si>
  <si>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</si>
  <si>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</si>
  <si>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</si>
  <si>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</si>
  <si>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</si>
  <si>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</si>
  <si>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</si>
  <si>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</si>
  <si>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</si>
  <si>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</si>
  <si>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</si>
  <si>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</si>
  <si>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</si>
  <si>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</si>
  <si>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</si>
  <si>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</si>
  <si>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</si>
  <si>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</si>
  <si>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</si>
  <si>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</si>
  <si>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</si>
  <si>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</si>
  <si>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</si>
  <si>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</si>
  <si>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</si>
  <si>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</si>
  <si>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</si>
  <si>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</si>
  <si>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</si>
  <si>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</si>
  <si>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</si>
  <si>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</si>
  <si>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</si>
  <si>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</si>
  <si>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</si>
  <si>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</si>
  <si>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</si>
  <si>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</si>
  <si>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</si>
  <si>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</si>
  <si>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</si>
  <si>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</si>
  <si>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</si>
  <si>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</si>
  <si>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</si>
  <si>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</si>
  <si>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</si>
  <si>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</si>
  <si>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</si>
  <si>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</si>
  <si>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</si>
  <si>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</si>
  <si>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</si>
  <si>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</si>
  <si>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</si>
  <si>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</si>
  <si>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</si>
  <si>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</si>
  <si>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</si>
  <si>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</si>
  <si>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</si>
  <si>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</si>
  <si>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</si>
  <si>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</si>
  <si>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</si>
  <si>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</si>
  <si>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</si>
  <si>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</si>
  <si>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</si>
  <si>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</si>
  <si>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</si>
  <si>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</si>
  <si>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</si>
  <si>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</si>
  <si>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</si>
  <si>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</si>
  <si>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</si>
  <si>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</si>
  <si>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</si>
  <si>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</si>
  <si>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</si>
  <si>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</si>
  <si>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</si>
  <si>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</si>
  <si>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</si>
  <si>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</si>
  <si>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</si>
  <si>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</si>
  <si>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</si>
  <si>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</si>
  <si>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</si>
  <si>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</si>
  <si>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</si>
  <si>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</si>
  <si>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</si>
  <si>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</si>
  <si>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</si>
  <si>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</si>
  <si>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</si>
  <si>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</si>
  <si>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</si>
  <si>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</si>
  <si>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</si>
  <si>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</si>
  <si>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</si>
  <si>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</si>
  <si>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</si>
  <si>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</si>
  <si>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</si>
  <si>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</si>
  <si>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</si>
  <si>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</si>
  <si>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</si>
  <si>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</si>
  <si>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</si>
  <si>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</si>
  <si>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</si>
  <si>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</si>
  <si>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</si>
  <si>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</si>
  <si>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</si>
  <si>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</si>
  <si>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</si>
  <si>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</si>
  <si>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</si>
  <si>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</si>
  <si>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</si>
  <si>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</si>
  <si>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</si>
  <si>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</si>
  <si>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</si>
  <si>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</si>
  <si>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</si>
  <si>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</si>
  <si>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</si>
  <si>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</si>
  <si>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</si>
  <si>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</si>
  <si>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</si>
  <si>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</si>
  <si>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</si>
  <si>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</si>
  <si>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</si>
  <si>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</si>
  <si>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</si>
  <si>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</si>
  <si>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</si>
  <si>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</si>
  <si>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</si>
  <si>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</si>
  <si>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</si>
  <si>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</si>
  <si>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</si>
  <si>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</si>
  <si>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</si>
  <si>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</si>
  <si>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</si>
  <si>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</si>
  <si>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</si>
  <si>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</si>
  <si>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</si>
  <si>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</si>
  <si>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</si>
  <si>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</si>
  <si>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</si>
  <si>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</si>
  <si>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</si>
  <si>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</si>
  <si>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</si>
  <si>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</si>
  <si>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</si>
  <si>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</si>
  <si>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</si>
  <si>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</si>
  <si>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</si>
  <si>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</si>
  <si>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</si>
  <si>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</si>
  <si>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</si>
  <si>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</si>
  <si>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</si>
  <si>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</si>
  <si>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</si>
  <si>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</si>
  <si>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</si>
  <si>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</si>
  <si>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</si>
  <si>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</si>
  <si>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</si>
  <si>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</si>
  <si>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</si>
  <si>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</si>
  <si>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</si>
  <si>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</si>
  <si>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</si>
  <si>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</si>
  <si>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</si>
  <si>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</si>
  <si>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</si>
  <si>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</si>
  <si>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</si>
  <si>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</si>
  <si>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</si>
  <si>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</si>
  <si>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</si>
  <si>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</si>
  <si>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</si>
  <si>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</si>
  <si>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</si>
  <si>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</si>
  <si>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</si>
  <si>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</si>
  <si>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</si>
  <si>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</si>
  <si>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</si>
  <si>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</si>
  <si>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</si>
  <si>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</si>
  <si>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</si>
  <si>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</si>
  <si>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</si>
  <si>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</si>
  <si>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</si>
  <si>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</si>
  <si>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</si>
  <si>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</si>
  <si>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</si>
  <si>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</si>
  <si>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</si>
  <si>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</si>
  <si>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</si>
  <si>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</si>
  <si>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</si>
  <si>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</si>
  <si>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</si>
  <si>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</si>
  <si>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</si>
  <si>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</si>
  <si>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</si>
  <si>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H2500050</t>
  </si>
  <si>
    <t>강인구</t>
  </si>
  <si>
    <t>M</t>
  </si>
  <si>
    <t>(설문지 : FFQ 95문항 설문지, 사용자 : 강인구, ID : H2500050)</t>
  </si>
  <si>
    <t>2022년 03월 22일 17:12:56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</si>
</sst>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150.78740999999999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13752"/>
        <c:axId val="257012576"/>
      </c:barChart>
      <c:catAx>
        <c:axId val="25701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12576"/>
        <c:crosses val="autoZero"/>
        <c:auto val="1"/>
        <c:lblAlgn val="ctr"/>
        <c:lblOffset val="100"/>
        <c:noMultiLvlLbl val="0"/>
      </c:catAx>
      <c:valAx>
        <c:axId val="25701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1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6.0522255999999999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3560"/>
        <c:axId val="492104736"/>
      </c:barChart>
      <c:catAx>
        <c:axId val="49210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4736"/>
        <c:crosses val="autoZero"/>
        <c:auto val="1"/>
        <c:lblAlgn val="ctr"/>
        <c:lblOffset val="100"/>
        <c:noMultiLvlLbl val="0"/>
      </c:catAx>
      <c:valAx>
        <c:axId val="49210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6.4012294000000001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1600"/>
        <c:axId val="492108264"/>
      </c:barChart>
      <c:catAx>
        <c:axId val="49210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8264"/>
        <c:crosses val="autoZero"/>
        <c:auto val="1"/>
        <c:lblAlgn val="ctr"/>
        <c:lblOffset val="100"/>
        <c:noMultiLvlLbl val="0"/>
      </c:catAx>
      <c:valAx>
        <c:axId val="49210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2518.0598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4344"/>
        <c:axId val="492105128"/>
      </c:barChart>
      <c:catAx>
        <c:axId val="49210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5128"/>
        <c:crosses val="autoZero"/>
        <c:auto val="1"/>
        <c:lblAlgn val="ctr"/>
        <c:lblOffset val="100"/>
        <c:noMultiLvlLbl val="0"/>
      </c:catAx>
      <c:valAx>
        <c:axId val="49210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7491.7470000000003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2384"/>
        <c:axId val="492105520"/>
      </c:barChart>
      <c:catAx>
        <c:axId val="49210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5520"/>
        <c:crosses val="autoZero"/>
        <c:auto val="1"/>
        <c:lblAlgn val="ctr"/>
        <c:lblOffset val="100"/>
        <c:noMultiLvlLbl val="0"/>
      </c:catAx>
      <c:valAx>
        <c:axId val="4921055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392.51898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5912"/>
        <c:axId val="492109048"/>
      </c:barChart>
      <c:catAx>
        <c:axId val="49210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9048"/>
        <c:crosses val="autoZero"/>
        <c:auto val="1"/>
        <c:lblAlgn val="ctr"/>
        <c:lblOffset val="100"/>
        <c:noMultiLvlLbl val="0"/>
      </c:catAx>
      <c:valAx>
        <c:axId val="492109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300.94623000000001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8656"/>
        <c:axId val="492106696"/>
      </c:barChart>
      <c:catAx>
        <c:axId val="49210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6696"/>
        <c:crosses val="autoZero"/>
        <c:auto val="1"/>
        <c:lblAlgn val="ctr"/>
        <c:lblOffset val="100"/>
        <c:noMultiLvlLbl val="0"/>
      </c:catAx>
      <c:valAx>
        <c:axId val="49210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24.988479999999999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2376"/>
        <c:axId val="492795904"/>
      </c:barChart>
      <c:catAx>
        <c:axId val="49279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5904"/>
        <c:crosses val="autoZero"/>
        <c:auto val="1"/>
        <c:lblAlgn val="ctr"/>
        <c:lblOffset val="100"/>
        <c:noMultiLvlLbl val="0"/>
      </c:catAx>
      <c:valAx>
        <c:axId val="492795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2231.6837999999998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3160"/>
        <c:axId val="492791592"/>
      </c:barChart>
      <c:catAx>
        <c:axId val="492793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1592"/>
        <c:crosses val="autoZero"/>
        <c:auto val="1"/>
        <c:lblAlgn val="ctr"/>
        <c:lblOffset val="100"/>
        <c:noMultiLvlLbl val="0"/>
      </c:catAx>
      <c:valAx>
        <c:axId val="4927915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3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0.12627579999999999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3552"/>
        <c:axId val="492791984"/>
      </c:barChart>
      <c:catAx>
        <c:axId val="49279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1984"/>
        <c:crosses val="autoZero"/>
        <c:auto val="1"/>
        <c:lblAlgn val="ctr"/>
        <c:lblOffset val="100"/>
        <c:noMultiLvlLbl val="0"/>
      </c:catAx>
      <c:valAx>
        <c:axId val="492791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5.7248460000000003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4728"/>
        <c:axId val="492795512"/>
      </c:barChart>
      <c:catAx>
        <c:axId val="49279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5512"/>
        <c:crosses val="autoZero"/>
        <c:auto val="1"/>
        <c:lblAlgn val="ctr"/>
        <c:lblOffset val="100"/>
        <c:noMultiLvlLbl val="0"/>
      </c:catAx>
      <c:valAx>
        <c:axId val="492795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60.296930000000003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12968"/>
        <c:axId val="257016104"/>
      </c:barChart>
      <c:catAx>
        <c:axId val="25701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16104"/>
        <c:crosses val="autoZero"/>
        <c:auto val="1"/>
        <c:lblAlgn val="ctr"/>
        <c:lblOffset val="100"/>
        <c:noMultiLvlLbl val="0"/>
      </c:catAx>
      <c:valAx>
        <c:axId val="257016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1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965.10004000000004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3944"/>
        <c:axId val="492794336"/>
      </c:barChart>
      <c:catAx>
        <c:axId val="49279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4336"/>
        <c:crosses val="autoZero"/>
        <c:auto val="1"/>
        <c:lblAlgn val="ctr"/>
        <c:lblOffset val="100"/>
        <c:noMultiLvlLbl val="0"/>
      </c:catAx>
      <c:valAx>
        <c:axId val="49279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165.1841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0416"/>
        <c:axId val="492797080"/>
      </c:barChart>
      <c:catAx>
        <c:axId val="49279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7080"/>
        <c:crosses val="autoZero"/>
        <c:auto val="1"/>
        <c:lblAlgn val="ctr"/>
        <c:lblOffset val="100"/>
        <c:noMultiLvlLbl val="0"/>
      </c:catAx>
      <c:valAx>
        <c:axId val="492797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9.1180000000000003</c:v>
                </c:pt>
                <c:pt idx="1">
                  <c:v>12.260999999999999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2790808"/>
        <c:axId val="492791200"/>
      </c:barChart>
      <c:catAx>
        <c:axId val="49279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1200"/>
        <c:crosses val="autoZero"/>
        <c:auto val="1"/>
        <c:lblAlgn val="ctr"/>
        <c:lblOffset val="100"/>
        <c:noMultiLvlLbl val="0"/>
      </c:catAx>
      <c:valAx>
        <c:axId val="492791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27.058440000000001</c:v>
                </c:pt>
                <c:pt idx="1">
                  <c:v>29.219411999999998</c:v>
                </c:pt>
                <c:pt idx="2">
                  <c:v>33.432487000000002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1432.9751000000001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82440"/>
        <c:axId val="493184792"/>
      </c:barChart>
      <c:catAx>
        <c:axId val="49318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4792"/>
        <c:crosses val="autoZero"/>
        <c:auto val="1"/>
        <c:lblAlgn val="ctr"/>
        <c:lblOffset val="100"/>
        <c:noMultiLvlLbl val="0"/>
      </c:catAx>
      <c:valAx>
        <c:axId val="493184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43.011353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83616"/>
        <c:axId val="493183224"/>
      </c:barChart>
      <c:catAx>
        <c:axId val="49318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3224"/>
        <c:crosses val="autoZero"/>
        <c:auto val="1"/>
        <c:lblAlgn val="ctr"/>
        <c:lblOffset val="100"/>
        <c:noMultiLvlLbl val="0"/>
      </c:catAx>
      <c:valAx>
        <c:axId val="493183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66.024000000000001</c:v>
                </c:pt>
                <c:pt idx="1">
                  <c:v>13.032999999999999</c:v>
                </c:pt>
                <c:pt idx="2">
                  <c:v>20.943000000000001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3181264"/>
        <c:axId val="493180088"/>
      </c:barChart>
      <c:catAx>
        <c:axId val="49318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0088"/>
        <c:crosses val="autoZero"/>
        <c:auto val="1"/>
        <c:lblAlgn val="ctr"/>
        <c:lblOffset val="100"/>
        <c:noMultiLvlLbl val="0"/>
      </c:catAx>
      <c:valAx>
        <c:axId val="49318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3297.4409999999998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85184"/>
        <c:axId val="493182832"/>
      </c:barChart>
      <c:catAx>
        <c:axId val="49318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2832"/>
        <c:crosses val="autoZero"/>
        <c:auto val="1"/>
        <c:lblAlgn val="ctr"/>
        <c:lblOffset val="100"/>
        <c:noMultiLvlLbl val="0"/>
      </c:catAx>
      <c:valAx>
        <c:axId val="49318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335.68117999999998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85576"/>
        <c:axId val="493185968"/>
      </c:barChart>
      <c:catAx>
        <c:axId val="49318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5968"/>
        <c:crosses val="autoZero"/>
        <c:auto val="1"/>
        <c:lblAlgn val="ctr"/>
        <c:lblOffset val="100"/>
        <c:noMultiLvlLbl val="0"/>
      </c:catAx>
      <c:valAx>
        <c:axId val="493185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1378.5784000000001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86752"/>
        <c:axId val="493180480"/>
      </c:barChart>
      <c:catAx>
        <c:axId val="49318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0480"/>
        <c:crosses val="autoZero"/>
        <c:auto val="1"/>
        <c:lblAlgn val="ctr"/>
        <c:lblOffset val="100"/>
        <c:noMultiLvlLbl val="0"/>
      </c:catAx>
      <c:valAx>
        <c:axId val="493180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9.9766244999999998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3272"/>
        <c:axId val="491588176"/>
      </c:barChart>
      <c:catAx>
        <c:axId val="49159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88176"/>
        <c:crosses val="autoZero"/>
        <c:auto val="1"/>
        <c:lblAlgn val="ctr"/>
        <c:lblOffset val="100"/>
        <c:noMultiLvlLbl val="0"/>
      </c:catAx>
      <c:valAx>
        <c:axId val="49158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10425.382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219176"/>
        <c:axId val="494221528"/>
      </c:barChart>
      <c:catAx>
        <c:axId val="494219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221528"/>
        <c:crosses val="autoZero"/>
        <c:auto val="1"/>
        <c:lblAlgn val="ctr"/>
        <c:lblOffset val="100"/>
        <c:noMultiLvlLbl val="0"/>
      </c:catAx>
      <c:valAx>
        <c:axId val="49422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21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38.714466000000002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217608"/>
        <c:axId val="494218784"/>
      </c:barChart>
      <c:catAx>
        <c:axId val="49421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218784"/>
        <c:crosses val="autoZero"/>
        <c:auto val="1"/>
        <c:lblAlgn val="ctr"/>
        <c:lblOffset val="100"/>
        <c:noMultiLvlLbl val="0"/>
      </c:catAx>
      <c:valAx>
        <c:axId val="49421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21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5.8684453999999997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220352"/>
        <c:axId val="494219568"/>
      </c:barChart>
      <c:catAx>
        <c:axId val="49422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219568"/>
        <c:crosses val="autoZero"/>
        <c:auto val="1"/>
        <c:lblAlgn val="ctr"/>
        <c:lblOffset val="100"/>
        <c:noMultiLvlLbl val="0"/>
      </c:catAx>
      <c:valAx>
        <c:axId val="494219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22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745.54236000000003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4448"/>
        <c:axId val="491590528"/>
      </c:barChart>
      <c:catAx>
        <c:axId val="49159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90528"/>
        <c:crosses val="autoZero"/>
        <c:auto val="1"/>
        <c:lblAlgn val="ctr"/>
        <c:lblOffset val="100"/>
        <c:noMultiLvlLbl val="0"/>
      </c:catAx>
      <c:valAx>
        <c:axId val="491590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3.1946251000000001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0920"/>
        <c:axId val="491594056"/>
      </c:barChart>
      <c:catAx>
        <c:axId val="49159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94056"/>
        <c:crosses val="autoZero"/>
        <c:auto val="1"/>
        <c:lblAlgn val="ctr"/>
        <c:lblOffset val="100"/>
        <c:noMultiLvlLbl val="0"/>
      </c:catAx>
      <c:valAx>
        <c:axId val="491594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32.017924999999998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2880"/>
        <c:axId val="491587000"/>
      </c:barChart>
      <c:catAx>
        <c:axId val="49159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87000"/>
        <c:crosses val="autoZero"/>
        <c:auto val="1"/>
        <c:lblAlgn val="ctr"/>
        <c:lblOffset val="100"/>
        <c:noMultiLvlLbl val="0"/>
      </c:catAx>
      <c:valAx>
        <c:axId val="49158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5.8684453999999997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88568"/>
        <c:axId val="491588960"/>
      </c:barChart>
      <c:catAx>
        <c:axId val="49158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88960"/>
        <c:crosses val="autoZero"/>
        <c:auto val="1"/>
        <c:lblAlgn val="ctr"/>
        <c:lblOffset val="100"/>
        <c:noMultiLvlLbl val="0"/>
      </c:catAx>
      <c:valAx>
        <c:axId val="49158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8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1208.742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1312"/>
        <c:axId val="491591704"/>
      </c:barChart>
      <c:catAx>
        <c:axId val="49159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91704"/>
        <c:crosses val="autoZero"/>
        <c:auto val="1"/>
        <c:lblAlgn val="ctr"/>
        <c:lblOffset val="100"/>
        <c:noMultiLvlLbl val="0"/>
      </c:catAx>
      <c:valAx>
        <c:axId val="49159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30.147924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2488"/>
        <c:axId val="492103952"/>
      </c:barChart>
      <c:catAx>
        <c:axId val="49159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3952"/>
        <c:crosses val="autoZero"/>
        <c:auto val="1"/>
        <c:lblAlgn val="ctr"/>
        <c:lblOffset val="100"/>
        <c:noMultiLvlLbl val="0"/>
      </c:catAx>
      <c:valAx>
        <c:axId val="49210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강인구, ID : H2500050)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03월 22일 17:12:56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3297.4409999999998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150.78740999999999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60.296930000000003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66.024000000000001</v>
      </c>
      <c r="G8" s="59">
        <f>'DRIs DATA 입력'!G8</f>
        <v>13.032999999999999</v>
      </c>
      <c r="H8" s="59">
        <f>'DRIs DATA 입력'!H8</f>
        <v>20.943000000000001</v>
      </c>
      <c r="I8" s="46"/>
      <c r="J8" s="59" t="s">
        <v>215</v>
      </c>
      <c r="K8" s="59">
        <f>'DRIs DATA 입력'!K8</f>
        <v>9.1180000000000003</v>
      </c>
      <c r="L8" s="59">
        <f>'DRIs DATA 입력'!L8</f>
        <v>12.260999999999999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1432.9751000000001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43.011353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9.9766244999999998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745.54236000000003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335.68117999999998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3.7592869000000002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3.1946251000000001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32.017924999999998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5.8684453999999997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1208.742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30.147924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6.0522255999999999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6.4012294000000001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1378.5784000000001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2518.0598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10425.382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7491.7470000000003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392.51898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300.94623000000001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38.714466000000002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24.988479999999999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2231.6837999999998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0.12627579999999999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5.7248460000000003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965.10004000000004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165.1841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5" sqref="J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335</v>
      </c>
      <c r="G1" s="62" t="s">
        <v>277</v>
      </c>
      <c r="H1" s="61" t="s">
        <v>336</v>
      </c>
    </row>
    <row r="3" spans="1:27" x14ac:dyDescent="0.3">
      <c r="A3" s="68" t="s">
        <v>278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279</v>
      </c>
      <c r="B4" s="67"/>
      <c r="C4" s="67"/>
      <c r="E4" s="69" t="s">
        <v>280</v>
      </c>
      <c r="F4" s="70"/>
      <c r="G4" s="70"/>
      <c r="H4" s="71"/>
      <c r="J4" s="69" t="s">
        <v>281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282</v>
      </c>
      <c r="V4" s="67"/>
      <c r="W4" s="67"/>
      <c r="X4" s="67"/>
      <c r="Y4" s="67"/>
      <c r="Z4" s="67"/>
    </row>
    <row r="5" spans="1:27" x14ac:dyDescent="0.3">
      <c r="A5" s="65"/>
      <c r="B5" s="65" t="s">
        <v>283</v>
      </c>
      <c r="C5" s="65" t="s">
        <v>284</v>
      </c>
      <c r="E5" s="65"/>
      <c r="F5" s="65" t="s">
        <v>49</v>
      </c>
      <c r="G5" s="65" t="s">
        <v>285</v>
      </c>
      <c r="H5" s="65" t="s">
        <v>45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3">
      <c r="A6" s="65" t="s">
        <v>279</v>
      </c>
      <c r="B6" s="65">
        <v>2000</v>
      </c>
      <c r="C6" s="65">
        <v>3297.4409999999998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45</v>
      </c>
      <c r="P6" s="65">
        <v>55</v>
      </c>
      <c r="Q6" s="65">
        <v>0</v>
      </c>
      <c r="R6" s="65">
        <v>0</v>
      </c>
      <c r="S6" s="65">
        <v>150.78740999999999</v>
      </c>
      <c r="U6" s="65" t="s">
        <v>294</v>
      </c>
      <c r="V6" s="65">
        <v>0</v>
      </c>
      <c r="W6" s="65">
        <v>0</v>
      </c>
      <c r="X6" s="65">
        <v>25</v>
      </c>
      <c r="Y6" s="65">
        <v>0</v>
      </c>
      <c r="Z6" s="65">
        <v>60.296930000000003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66.024000000000001</v>
      </c>
      <c r="G8" s="65">
        <v>13.032999999999999</v>
      </c>
      <c r="H8" s="65">
        <v>20.943000000000001</v>
      </c>
      <c r="J8" s="65" t="s">
        <v>296</v>
      </c>
      <c r="K8" s="65">
        <v>9.1180000000000003</v>
      </c>
      <c r="L8" s="65">
        <v>12.260999999999999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298</v>
      </c>
      <c r="B14" s="67"/>
      <c r="C14" s="67"/>
      <c r="D14" s="67"/>
      <c r="E14" s="67"/>
      <c r="F14" s="67"/>
      <c r="H14" s="67" t="s">
        <v>299</v>
      </c>
      <c r="I14" s="67"/>
      <c r="J14" s="67"/>
      <c r="K14" s="67"/>
      <c r="L14" s="67"/>
      <c r="M14" s="67"/>
      <c r="O14" s="67" t="s">
        <v>300</v>
      </c>
      <c r="P14" s="67"/>
      <c r="Q14" s="67"/>
      <c r="R14" s="67"/>
      <c r="S14" s="67"/>
      <c r="T14" s="67"/>
      <c r="V14" s="67" t="s">
        <v>301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3">
      <c r="A16" s="65" t="s">
        <v>302</v>
      </c>
      <c r="B16" s="65">
        <v>500</v>
      </c>
      <c r="C16" s="65">
        <v>700</v>
      </c>
      <c r="D16" s="65">
        <v>0</v>
      </c>
      <c r="E16" s="65">
        <v>3000</v>
      </c>
      <c r="F16" s="65">
        <v>1432.9751000000001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43.011353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9.9766244999999998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745.54236000000003</v>
      </c>
    </row>
    <row r="23" spans="1:62" x14ac:dyDescent="0.3">
      <c r="A23" s="66" t="s">
        <v>303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304</v>
      </c>
      <c r="B24" s="67"/>
      <c r="C24" s="67"/>
      <c r="D24" s="67"/>
      <c r="E24" s="67"/>
      <c r="F24" s="67"/>
      <c r="H24" s="67" t="s">
        <v>305</v>
      </c>
      <c r="I24" s="67"/>
      <c r="J24" s="67"/>
      <c r="K24" s="67"/>
      <c r="L24" s="67"/>
      <c r="M24" s="67"/>
      <c r="O24" s="67" t="s">
        <v>306</v>
      </c>
      <c r="P24" s="67"/>
      <c r="Q24" s="67"/>
      <c r="R24" s="67"/>
      <c r="S24" s="67"/>
      <c r="T24" s="67"/>
      <c r="V24" s="67" t="s">
        <v>307</v>
      </c>
      <c r="W24" s="67"/>
      <c r="X24" s="67"/>
      <c r="Y24" s="67"/>
      <c r="Z24" s="67"/>
      <c r="AA24" s="67"/>
      <c r="AC24" s="67" t="s">
        <v>308</v>
      </c>
      <c r="AD24" s="67"/>
      <c r="AE24" s="67"/>
      <c r="AF24" s="67"/>
      <c r="AG24" s="67"/>
      <c r="AH24" s="67"/>
      <c r="AJ24" s="67" t="s">
        <v>309</v>
      </c>
      <c r="AK24" s="67"/>
      <c r="AL24" s="67"/>
      <c r="AM24" s="67"/>
      <c r="AN24" s="67"/>
      <c r="AO24" s="67"/>
      <c r="AQ24" s="67" t="s">
        <v>310</v>
      </c>
      <c r="AR24" s="67"/>
      <c r="AS24" s="67"/>
      <c r="AT24" s="67"/>
      <c r="AU24" s="67"/>
      <c r="AV24" s="67"/>
      <c r="AX24" s="67" t="s">
        <v>311</v>
      </c>
      <c r="AY24" s="67"/>
      <c r="AZ24" s="67"/>
      <c r="BA24" s="67"/>
      <c r="BB24" s="67"/>
      <c r="BC24" s="67"/>
      <c r="BE24" s="67" t="s">
        <v>312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335.68117999999998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3.7592869000000002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3.1946251000000001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32.017924999999998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5.8684453999999997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1208.742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30.147924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6.0522255999999999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6.4012294000000001</v>
      </c>
    </row>
    <row r="33" spans="1:68" x14ac:dyDescent="0.3">
      <c r="A33" s="66" t="s">
        <v>314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315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316</v>
      </c>
      <c r="W34" s="67"/>
      <c r="X34" s="67"/>
      <c r="Y34" s="67"/>
      <c r="Z34" s="67"/>
      <c r="AA34" s="67"/>
      <c r="AC34" s="67" t="s">
        <v>317</v>
      </c>
      <c r="AD34" s="67"/>
      <c r="AE34" s="67"/>
      <c r="AF34" s="67"/>
      <c r="AG34" s="67"/>
      <c r="AH34" s="67"/>
      <c r="AJ34" s="67" t="s">
        <v>318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1378.5784000000001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2518.0598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10425.382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7491.7470000000003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392.51898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300.94623000000001</v>
      </c>
    </row>
    <row r="43" spans="1:68" x14ac:dyDescent="0.3">
      <c r="A43" s="66" t="s">
        <v>319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320</v>
      </c>
      <c r="B44" s="67"/>
      <c r="C44" s="67"/>
      <c r="D44" s="67"/>
      <c r="E44" s="67"/>
      <c r="F44" s="67"/>
      <c r="H44" s="67" t="s">
        <v>321</v>
      </c>
      <c r="I44" s="67"/>
      <c r="J44" s="67"/>
      <c r="K44" s="67"/>
      <c r="L44" s="67"/>
      <c r="M44" s="67"/>
      <c r="O44" s="67" t="s">
        <v>322</v>
      </c>
      <c r="P44" s="67"/>
      <c r="Q44" s="67"/>
      <c r="R44" s="67"/>
      <c r="S44" s="67"/>
      <c r="T44" s="67"/>
      <c r="V44" s="67" t="s">
        <v>323</v>
      </c>
      <c r="W44" s="67"/>
      <c r="X44" s="67"/>
      <c r="Y44" s="67"/>
      <c r="Z44" s="67"/>
      <c r="AA44" s="67"/>
      <c r="AC44" s="67" t="s">
        <v>324</v>
      </c>
      <c r="AD44" s="67"/>
      <c r="AE44" s="67"/>
      <c r="AF44" s="67"/>
      <c r="AG44" s="67"/>
      <c r="AH44" s="67"/>
      <c r="AJ44" s="67" t="s">
        <v>325</v>
      </c>
      <c r="AK44" s="67"/>
      <c r="AL44" s="67"/>
      <c r="AM44" s="67"/>
      <c r="AN44" s="67"/>
      <c r="AO44" s="67"/>
      <c r="AQ44" s="67" t="s">
        <v>326</v>
      </c>
      <c r="AR44" s="67"/>
      <c r="AS44" s="67"/>
      <c r="AT44" s="67"/>
      <c r="AU44" s="67"/>
      <c r="AV44" s="67"/>
      <c r="AX44" s="67" t="s">
        <v>327</v>
      </c>
      <c r="AY44" s="67"/>
      <c r="AZ44" s="67"/>
      <c r="BA44" s="67"/>
      <c r="BB44" s="67"/>
      <c r="BC44" s="67"/>
      <c r="BE44" s="67" t="s">
        <v>328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38.714466000000002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24.988479999999999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2231.6837999999998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0.12627579999999999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5.7248460000000003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965.10004000000004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165.1841</v>
      </c>
      <c r="AX46" s="65" t="s">
        <v>330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1" sqref="G2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332</v>
      </c>
      <c r="B2" s="61" t="s">
        <v>333</v>
      </c>
      <c r="C2" s="61" t="s">
        <v>334</v>
      </c>
      <c r="D2" s="61">
        <v>68</v>
      </c>
      <c r="E2" s="61">
        <v>3297.4409999999998</v>
      </c>
      <c r="F2" s="61">
        <v>475.37524000000002</v>
      </c>
      <c r="G2" s="61">
        <v>93.837363999999994</v>
      </c>
      <c r="H2" s="61">
        <v>51.435645999999998</v>
      </c>
      <c r="I2" s="61">
        <v>42.401719999999997</v>
      </c>
      <c r="J2" s="61">
        <v>150.78740999999999</v>
      </c>
      <c r="K2" s="61">
        <v>69.258705000000006</v>
      </c>
      <c r="L2" s="61">
        <v>81.528720000000007</v>
      </c>
      <c r="M2" s="61">
        <v>60.296930000000003</v>
      </c>
      <c r="N2" s="61">
        <v>6.8598284999999999</v>
      </c>
      <c r="O2" s="61">
        <v>32.037640000000003</v>
      </c>
      <c r="P2" s="61">
        <v>2664.0938000000001</v>
      </c>
      <c r="Q2" s="61">
        <v>53.31756</v>
      </c>
      <c r="R2" s="61">
        <v>1432.9751000000001</v>
      </c>
      <c r="S2" s="61">
        <v>194.93056999999999</v>
      </c>
      <c r="T2" s="61">
        <v>14856.529</v>
      </c>
      <c r="U2" s="61">
        <v>9.9766244999999998</v>
      </c>
      <c r="V2" s="61">
        <v>43.011353</v>
      </c>
      <c r="W2" s="61">
        <v>745.54236000000003</v>
      </c>
      <c r="X2" s="61">
        <v>335.68117999999998</v>
      </c>
      <c r="Y2" s="61">
        <v>3.7592869000000002</v>
      </c>
      <c r="Z2" s="61">
        <v>3.1946251000000001</v>
      </c>
      <c r="AA2" s="61">
        <v>32.017924999999998</v>
      </c>
      <c r="AB2" s="61">
        <v>5.8684453999999997</v>
      </c>
      <c r="AC2" s="61">
        <v>1208.742</v>
      </c>
      <c r="AD2" s="61">
        <v>30.147924</v>
      </c>
      <c r="AE2" s="61">
        <v>6.0522255999999999</v>
      </c>
      <c r="AF2" s="61">
        <v>6.4012294000000001</v>
      </c>
      <c r="AG2" s="61">
        <v>1378.5784000000001</v>
      </c>
      <c r="AH2" s="61">
        <v>761.79849999999999</v>
      </c>
      <c r="AI2" s="61">
        <v>616.77985000000001</v>
      </c>
      <c r="AJ2" s="61">
        <v>2518.0598</v>
      </c>
      <c r="AK2" s="61">
        <v>10425.382</v>
      </c>
      <c r="AL2" s="61">
        <v>392.51898</v>
      </c>
      <c r="AM2" s="61">
        <v>7491.7470000000003</v>
      </c>
      <c r="AN2" s="61">
        <v>300.94623000000001</v>
      </c>
      <c r="AO2" s="61">
        <v>38.714466000000002</v>
      </c>
      <c r="AP2" s="61">
        <v>28.662025</v>
      </c>
      <c r="AQ2" s="61">
        <v>10.052439</v>
      </c>
      <c r="AR2" s="61">
        <v>24.988479999999999</v>
      </c>
      <c r="AS2" s="61">
        <v>2231.6837999999998</v>
      </c>
      <c r="AT2" s="61">
        <v>0.12627579999999999</v>
      </c>
      <c r="AU2" s="61">
        <v>5.7248460000000003</v>
      </c>
      <c r="AV2" s="61">
        <v>965.10004000000004</v>
      </c>
      <c r="AW2" s="61">
        <v>165.1841</v>
      </c>
      <c r="AX2" s="61">
        <v>0.34023177999999998</v>
      </c>
      <c r="AY2" s="61">
        <v>3.1776829000000002</v>
      </c>
      <c r="AZ2" s="61">
        <v>513.99710000000005</v>
      </c>
      <c r="BA2" s="61">
        <v>89.738429999999994</v>
      </c>
      <c r="BB2" s="61">
        <v>27.058440000000001</v>
      </c>
      <c r="BC2" s="61">
        <v>29.219411999999998</v>
      </c>
      <c r="BD2" s="61">
        <v>33.432487000000002</v>
      </c>
      <c r="BE2" s="61">
        <v>2.537798</v>
      </c>
      <c r="BF2" s="61">
        <v>14.017968</v>
      </c>
      <c r="BG2" s="61">
        <v>1.3877448000000001E-2</v>
      </c>
      <c r="BH2" s="61">
        <v>6.8212493999999999E-2</v>
      </c>
      <c r="BI2" s="61">
        <v>5.0644834E-2</v>
      </c>
      <c r="BJ2" s="61">
        <v>0.19562852</v>
      </c>
      <c r="BK2" s="61">
        <v>1.067496E-3</v>
      </c>
      <c r="BL2" s="61">
        <v>0.54987394999999994</v>
      </c>
      <c r="BM2" s="61">
        <v>7.2602409999999997</v>
      </c>
      <c r="BN2" s="61">
        <v>1.5569827999999999</v>
      </c>
      <c r="BO2" s="61">
        <v>92.429016000000004</v>
      </c>
      <c r="BP2" s="61">
        <v>17.768820000000002</v>
      </c>
      <c r="BQ2" s="61">
        <v>29.522041000000002</v>
      </c>
      <c r="BR2" s="61">
        <v>104.89196</v>
      </c>
      <c r="BS2" s="61">
        <v>42.783996999999999</v>
      </c>
      <c r="BT2" s="61">
        <v>19.441286000000002</v>
      </c>
      <c r="BU2" s="61">
        <v>6.2689830000000002E-2</v>
      </c>
      <c r="BV2" s="61">
        <v>0.24709444999999999</v>
      </c>
      <c r="BW2" s="61">
        <v>1.3553626999999999</v>
      </c>
      <c r="BX2" s="61">
        <v>2.9212723</v>
      </c>
      <c r="BY2" s="61">
        <v>0.29023432999999998</v>
      </c>
      <c r="BZ2" s="61">
        <v>1.7493946E-3</v>
      </c>
      <c r="CA2" s="61">
        <v>1.3559753999999999</v>
      </c>
      <c r="CB2" s="61">
        <v>0.14705146999999999</v>
      </c>
      <c r="CC2" s="61">
        <v>0.48728576000000001</v>
      </c>
      <c r="CD2" s="61">
        <v>6.2424545</v>
      </c>
      <c r="CE2" s="61">
        <v>0.13809051999999999</v>
      </c>
      <c r="CF2" s="61">
        <v>0.86388134999999999</v>
      </c>
      <c r="CG2" s="61">
        <v>2.4750000000000001E-7</v>
      </c>
      <c r="CH2" s="61">
        <v>8.5207459999999999E-2</v>
      </c>
      <c r="CI2" s="61">
        <v>6.3704499999999997E-3</v>
      </c>
      <c r="CJ2" s="61">
        <v>13.485109</v>
      </c>
      <c r="CK2" s="61">
        <v>3.0195992000000001E-2</v>
      </c>
      <c r="CL2" s="61">
        <v>0.74633527</v>
      </c>
      <c r="CM2" s="61">
        <v>6.6209670000000003</v>
      </c>
      <c r="CN2" s="61">
        <v>5103.5929999999998</v>
      </c>
      <c r="CO2" s="61">
        <v>8990.8140000000003</v>
      </c>
      <c r="CP2" s="61">
        <v>6768.6490000000003</v>
      </c>
      <c r="CQ2" s="61">
        <v>2099.2840000000001</v>
      </c>
      <c r="CR2" s="61">
        <v>1036.7474</v>
      </c>
      <c r="CS2" s="61">
        <v>824.85339999999997</v>
      </c>
      <c r="CT2" s="61">
        <v>5098.0043999999998</v>
      </c>
      <c r="CU2" s="61">
        <v>3584.2437</v>
      </c>
      <c r="CV2" s="61">
        <v>2428.6781999999998</v>
      </c>
      <c r="CW2" s="61">
        <v>4204.9022999999997</v>
      </c>
      <c r="CX2" s="61">
        <v>1198.5926999999999</v>
      </c>
      <c r="CY2" s="61">
        <v>5919.7120000000004</v>
      </c>
      <c r="CZ2" s="61">
        <v>3231.1565000000001</v>
      </c>
      <c r="DA2" s="61">
        <v>8211.0079999999998</v>
      </c>
      <c r="DB2" s="61">
        <v>6882.7259999999997</v>
      </c>
      <c r="DC2" s="61">
        <v>12298.031000000001</v>
      </c>
      <c r="DD2" s="61">
        <v>19652.2</v>
      </c>
      <c r="DE2" s="61">
        <v>4663.7969999999996</v>
      </c>
      <c r="DF2" s="61">
        <v>7093.1350000000002</v>
      </c>
      <c r="DG2" s="61">
        <v>4713.2470000000003</v>
      </c>
      <c r="DH2" s="61">
        <v>393.2962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89.738429999999994</v>
      </c>
      <c r="B6">
        <f>BB2</f>
        <v>27.058440000000001</v>
      </c>
      <c r="C6">
        <f>BC2</f>
        <v>29.219411999999998</v>
      </c>
      <c r="D6">
        <f>BD2</f>
        <v>33.432487000000002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19497</v>
      </c>
      <c r="C2" s="56">
        <f ca="1">YEAR(TODAY())-YEAR(B2)+IF(TODAY()&gt;=DATE(YEAR(TODAY()),MONTH(B2),DAY(B2)),0,-1)</f>
        <v>68</v>
      </c>
      <c r="E2" s="52">
        <v>171.2</v>
      </c>
      <c r="F2" s="53" t="s">
        <v>275</v>
      </c>
      <c r="G2" s="52">
        <v>72.2</v>
      </c>
      <c r="H2" s="51" t="s">
        <v>40</v>
      </c>
      <c r="I2" s="72">
        <f>ROUND(G3/E3^2,1)</f>
        <v>24.6</v>
      </c>
    </row>
    <row r="3" spans="1:9" x14ac:dyDescent="0.3">
      <c r="E3" s="51">
        <f>E2/100</f>
        <v>1.712</v>
      </c>
      <c r="F3" s="51" t="s">
        <v>39</v>
      </c>
      <c r="G3" s="51">
        <f>G2</f>
        <v>72.2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44642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강인구, ID : H2500050)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03월 22일 17:12:56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0" sqref="Y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44642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68</v>
      </c>
      <c r="G12" s="94"/>
      <c r="H12" s="94"/>
      <c r="I12" s="94"/>
      <c r="K12" s="123">
        <f>'개인정보 및 신체계측 입력'!E2</f>
        <v>171.2</v>
      </c>
      <c r="L12" s="124"/>
      <c r="M12" s="117">
        <f>'개인정보 및 신체계측 입력'!G2</f>
        <v>72.2</v>
      </c>
      <c r="N12" s="118"/>
      <c r="O12" s="113" t="s">
        <v>270</v>
      </c>
      <c r="P12" s="107"/>
      <c r="Q12" s="90">
        <f>'개인정보 및 신체계측 입력'!I2</f>
        <v>24.6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강인구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66.024000000000001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13.032999999999999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20.943000000000001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12.3</v>
      </c>
      <c r="L72" s="36" t="s">
        <v>52</v>
      </c>
      <c r="M72" s="36">
        <f>ROUND('DRIs DATA'!K8,1)</f>
        <v>9.1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191.06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358.43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335.68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391.23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172.32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695.03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387.14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2022-03-22T23:21:41Z</dcterms:modified>
</cp:coreProperties>
</file>