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<sst xmlns="http://schemas.openxmlformats.org/spreadsheetml/2006/main" count="692" uniqueCount="337">
  <si>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</si>
  <si>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</si>
  <si>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</si>
  <si>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</si>
  <si>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</si>
  <si>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</si>
  <si>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</si>
  <si>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</si>
  <si>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</si>
  <si>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</si>
  <si>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</si>
  <si>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</si>
  <si>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</si>
  <si>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</si>
  <si>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</si>
  <si>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</si>
  <si>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</si>
  <si>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</si>
  <si>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</si>
  <si>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</si>
  <si>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</si>
  <si>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</si>
  <si>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</si>
  <si>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</si>
  <si>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</si>
  <si>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</si>
  <si>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</si>
  <si>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</si>
  <si>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</si>
  <si>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</si>
  <si>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</si>
  <si>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</si>
  <si>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</si>
  <si>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</si>
  <si>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</si>
  <si>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</si>
  <si>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</si>
  <si>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</si>
  <si>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</si>
  <si>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</si>
  <si>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</si>
  <si>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</si>
  <si>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</si>
  <si>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</si>
  <si>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</si>
  <si>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</si>
  <si>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</si>
  <si>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</si>
  <si>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</si>
  <si>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</si>
  <si>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</si>
  <si>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</si>
  <si>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</si>
  <si>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</si>
  <si>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</si>
  <si>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</si>
  <si>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</si>
  <si>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</si>
  <si>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</si>
  <si>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</si>
  <si>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</si>
  <si>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</si>
  <si>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</si>
  <si>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</si>
  <si>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</si>
  <si>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</si>
  <si>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</si>
  <si>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</si>
  <si>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</si>
  <si>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</si>
  <si>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</si>
  <si>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</si>
  <si>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</si>
  <si>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</si>
  <si>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</si>
  <si>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</si>
  <si>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</si>
  <si>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</si>
  <si>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</si>
  <si>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</si>
  <si>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</si>
  <si>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</si>
  <si>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</si>
  <si>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</si>
  <si>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</si>
  <si>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</si>
  <si>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</si>
  <si>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</si>
  <si>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</si>
  <si>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</si>
  <si>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</si>
  <si>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</si>
  <si>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</si>
  <si>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</si>
  <si>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</si>
  <si>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</si>
  <si>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</si>
  <si>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</si>
  <si>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</si>
  <si>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</si>
  <si>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</si>
  <si>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</si>
  <si>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</si>
  <si>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</si>
  <si>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</si>
  <si>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</si>
  <si>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</si>
  <si>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</si>
  <si>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</si>
  <si>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</si>
  <si>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</si>
  <si>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</si>
  <si>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</si>
  <si>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</si>
  <si>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</si>
  <si>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</si>
  <si>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</si>
  <si>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</si>
  <si>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</si>
  <si>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</si>
  <si>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</si>
  <si>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</si>
  <si>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</si>
  <si>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</si>
  <si>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</si>
  <si>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</si>
  <si>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</si>
  <si>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</si>
  <si>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</si>
  <si>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</si>
  <si>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</si>
  <si>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</si>
  <si>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</si>
  <si>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</si>
  <si>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</si>
  <si>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</si>
  <si>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</si>
  <si>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</si>
  <si>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</si>
  <si>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</si>
  <si>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</si>
  <si>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</si>
  <si>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</si>
  <si>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</si>
  <si>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</si>
  <si>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</si>
  <si>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</si>
  <si>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</si>
  <si>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</si>
  <si>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</si>
  <si>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</si>
  <si>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</si>
  <si>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</si>
  <si>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</si>
  <si>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</si>
  <si>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</si>
  <si>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</si>
  <si>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</si>
  <si>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</si>
  <si>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</si>
  <si>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</si>
  <si>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</si>
  <si>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</si>
  <si>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</si>
  <si>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</si>
  <si>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</si>
  <si>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</si>
  <si>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</si>
  <si>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</si>
  <si>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</si>
  <si>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</si>
  <si>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</si>
  <si>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</si>
  <si>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</si>
  <si>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</si>
  <si>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</si>
  <si>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</si>
  <si>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</si>
  <si>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</si>
  <si>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</si>
  <si>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</si>
  <si>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</si>
  <si>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</si>
  <si>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</si>
  <si>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</si>
  <si>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</si>
  <si>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</si>
  <si>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</si>
  <si>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</si>
  <si>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</si>
  <si>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</si>
  <si>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</si>
  <si>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</si>
  <si>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</si>
  <si>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</si>
  <si>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</si>
  <si>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</si>
  <si>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</si>
  <si>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</si>
  <si>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</si>
  <si>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</si>
  <si>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</si>
  <si>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</si>
  <si>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</si>
  <si>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</si>
  <si>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</si>
  <si>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</si>
  <si>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</si>
  <si>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</si>
  <si>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</si>
  <si>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</si>
  <si>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</si>
  <si>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</si>
  <si>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</si>
  <si>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</si>
  <si>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</si>
  <si>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</si>
  <si>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</si>
  <si>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</si>
  <si>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</si>
  <si>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</si>
  <si>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</si>
  <si>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</si>
  <si>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</si>
  <si>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</si>
  <si>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</si>
  <si>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</si>
  <si>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</si>
  <si>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</si>
  <si>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</si>
  <si>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</si>
  <si>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</si>
  <si>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</si>
  <si>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</si>
  <si>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</si>
  <si>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</si>
  <si>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</si>
  <si>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</si>
  <si>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</si>
  <si>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</si>
  <si>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</si>
  <si>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</si>
  <si>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</si>
  <si>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</si>
  <si>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</si>
  <si>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</si>
  <si>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</si>
  <si>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</si>
  <si>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</si>
  <si>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</si>
  <si>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</si>
  <si>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</si>
  <si>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</si>
  <si>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</si>
  <si>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</si>
  <si>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</si>
  <si>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</si>
  <si>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</si>
  <si>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</si>
  <si>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</si>
  <si>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</si>
  <si>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</si>
  <si>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</si>
  <si>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</si>
  <si>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</si>
  <si>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</si>
  <si>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</si>
  <si>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</si>
  <si>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</si>
  <si>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</si>
  <si>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</si>
  <si>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</si>
  <si>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</si>
  <si>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</si>
  <si>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</si>
  <si>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</si>
  <si>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</si>
  <si>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</si>
  <si>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</si>
  <si>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</si>
  <si>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</si>
  <si>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</si>
  <si>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</si>
  <si>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</si>
  <si>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</si>
  <si>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</si>
  <si>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</si>
  <si>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</si>
  <si>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</si>
  <si>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</si>
  <si>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</si>
  <si>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</si>
  <si>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</si>
  <si>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</si>
  <si>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</si>
  <si>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</si>
  <si>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</si>
  <si>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</si>
  <si>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</si>
  <si>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</si>
  <si>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</si>
  <si>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</si>
  <si>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</si>
  <si>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</si>
  <si>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</si>
  <si>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</si>
  <si>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</si>
  <si>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</si>
  <si>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</si>
  <si>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</si>
  <si>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</si>
  <si>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</si>
  <si>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</si>
  <si>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</si>
  <si>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</si>
  <si>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</si>
  <si>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</si>
  <si>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</si>
  <si>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</si>
  <si>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</si>
  <si>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</si>
  <si>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</si>
  <si>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</si>
  <si>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</si>
  <si>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</si>
  <si>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</si>
  <si>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</si>
  <si>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</si>
  <si>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</si>
  <si>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</si>
  <si>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</si>
  <si>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</si>
  <si>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</si>
  <si>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김효순, ID : H2500051)</t>
  </si>
  <si>
    <t>2022년 03월 22일 17:13:45</t>
  </si>
  <si>
    <t>H2500051</t>
  </si>
  <si>
    <t>김효순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</si>
</sst>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47.773834000000001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13752"/>
        <c:axId val="257012576"/>
      </c:barChart>
      <c:catAx>
        <c:axId val="25701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12576"/>
        <c:crosses val="autoZero"/>
        <c:auto val="1"/>
        <c:lblAlgn val="ctr"/>
        <c:lblOffset val="100"/>
        <c:noMultiLvlLbl val="0"/>
      </c:catAx>
      <c:valAx>
        <c:axId val="25701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1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1.8114948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3560"/>
        <c:axId val="492104736"/>
      </c:barChart>
      <c:catAx>
        <c:axId val="49210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4736"/>
        <c:crosses val="autoZero"/>
        <c:auto val="1"/>
        <c:lblAlgn val="ctr"/>
        <c:lblOffset val="100"/>
        <c:noMultiLvlLbl val="0"/>
      </c:catAx>
      <c:valAx>
        <c:axId val="49210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0.97641409999999995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1600"/>
        <c:axId val="492108264"/>
      </c:barChart>
      <c:catAx>
        <c:axId val="49210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8264"/>
        <c:crosses val="autoZero"/>
        <c:auto val="1"/>
        <c:lblAlgn val="ctr"/>
        <c:lblOffset val="100"/>
        <c:noMultiLvlLbl val="0"/>
      </c:catAx>
      <c:valAx>
        <c:axId val="49210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892.58169999999996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4344"/>
        <c:axId val="492105128"/>
      </c:barChart>
      <c:catAx>
        <c:axId val="49210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5128"/>
        <c:crosses val="autoZero"/>
        <c:auto val="1"/>
        <c:lblAlgn val="ctr"/>
        <c:lblOffset val="100"/>
        <c:noMultiLvlLbl val="0"/>
      </c:catAx>
      <c:valAx>
        <c:axId val="49210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2295.6406000000002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2384"/>
        <c:axId val="492105520"/>
      </c:barChart>
      <c:catAx>
        <c:axId val="49210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5520"/>
        <c:crosses val="autoZero"/>
        <c:auto val="1"/>
        <c:lblAlgn val="ctr"/>
        <c:lblOffset val="100"/>
        <c:noMultiLvlLbl val="0"/>
      </c:catAx>
      <c:valAx>
        <c:axId val="4921055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102.59546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5912"/>
        <c:axId val="492109048"/>
      </c:barChart>
      <c:catAx>
        <c:axId val="49210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9048"/>
        <c:crosses val="autoZero"/>
        <c:auto val="1"/>
        <c:lblAlgn val="ctr"/>
        <c:lblOffset val="100"/>
        <c:noMultiLvlLbl val="0"/>
      </c:catAx>
      <c:valAx>
        <c:axId val="492109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105.21803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108656"/>
        <c:axId val="492106696"/>
      </c:barChart>
      <c:catAx>
        <c:axId val="49210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6696"/>
        <c:crosses val="autoZero"/>
        <c:auto val="1"/>
        <c:lblAlgn val="ctr"/>
        <c:lblOffset val="100"/>
        <c:noMultiLvlLbl val="0"/>
      </c:catAx>
      <c:valAx>
        <c:axId val="49210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10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8.4263220000000008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2376"/>
        <c:axId val="492795904"/>
      </c:barChart>
      <c:catAx>
        <c:axId val="49279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5904"/>
        <c:crosses val="autoZero"/>
        <c:auto val="1"/>
        <c:lblAlgn val="ctr"/>
        <c:lblOffset val="100"/>
        <c:noMultiLvlLbl val="0"/>
      </c:catAx>
      <c:valAx>
        <c:axId val="49279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539.26049999999998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160"/>
        <c:axId val="492791592"/>
      </c:barChart>
      <c:catAx>
        <c:axId val="49279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592"/>
        <c:crosses val="autoZero"/>
        <c:auto val="1"/>
        <c:lblAlgn val="ctr"/>
        <c:lblOffset val="100"/>
        <c:noMultiLvlLbl val="0"/>
      </c:catAx>
      <c:valAx>
        <c:axId val="492791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8.7475939999999992E-3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552"/>
        <c:axId val="492791984"/>
      </c:barChart>
      <c:catAx>
        <c:axId val="49279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984"/>
        <c:crosses val="autoZero"/>
        <c:auto val="1"/>
        <c:lblAlgn val="ctr"/>
        <c:lblOffset val="100"/>
        <c:noMultiLvlLbl val="0"/>
      </c:catAx>
      <c:valAx>
        <c:axId val="492791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2.7488920000000001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4728"/>
        <c:axId val="492795512"/>
      </c:barChart>
      <c:catAx>
        <c:axId val="49279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5512"/>
        <c:crosses val="autoZero"/>
        <c:auto val="1"/>
        <c:lblAlgn val="ctr"/>
        <c:lblOffset val="100"/>
        <c:noMultiLvlLbl val="0"/>
      </c:catAx>
      <c:valAx>
        <c:axId val="492795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4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20.360758000000001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12968"/>
        <c:axId val="257016104"/>
      </c:barChart>
      <c:catAx>
        <c:axId val="25701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16104"/>
        <c:crosses val="autoZero"/>
        <c:auto val="1"/>
        <c:lblAlgn val="ctr"/>
        <c:lblOffset val="100"/>
        <c:noMultiLvlLbl val="0"/>
      </c:catAx>
      <c:valAx>
        <c:axId val="257016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1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242.74073999999999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3944"/>
        <c:axId val="492794336"/>
      </c:barChart>
      <c:catAx>
        <c:axId val="49279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4336"/>
        <c:crosses val="autoZero"/>
        <c:auto val="1"/>
        <c:lblAlgn val="ctr"/>
        <c:lblOffset val="100"/>
        <c:noMultiLvlLbl val="0"/>
      </c:catAx>
      <c:valAx>
        <c:axId val="49279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61.765259999999998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790416"/>
        <c:axId val="492797080"/>
      </c:barChart>
      <c:catAx>
        <c:axId val="49279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7080"/>
        <c:crosses val="autoZero"/>
        <c:auto val="1"/>
        <c:lblAlgn val="ctr"/>
        <c:lblOffset val="100"/>
        <c:noMultiLvlLbl val="0"/>
      </c:catAx>
      <c:valAx>
        <c:axId val="49279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11.755000000000001</c:v>
                </c:pt>
                <c:pt idx="1">
                  <c:v>12.661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2790808"/>
        <c:axId val="492791200"/>
      </c:barChart>
      <c:catAx>
        <c:axId val="49279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791200"/>
        <c:crosses val="autoZero"/>
        <c:auto val="1"/>
        <c:lblAlgn val="ctr"/>
        <c:lblOffset val="100"/>
        <c:noMultiLvlLbl val="0"/>
      </c:catAx>
      <c:valAx>
        <c:axId val="49279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79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6.4876446999999997</c:v>
                </c:pt>
                <c:pt idx="1">
                  <c:v>8.1057539999999992</c:v>
                </c:pt>
                <c:pt idx="2">
                  <c:v>8.1881409999999999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632.45010000000002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2440"/>
        <c:axId val="493184792"/>
      </c:barChart>
      <c:catAx>
        <c:axId val="49318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4792"/>
        <c:crosses val="autoZero"/>
        <c:auto val="1"/>
        <c:lblAlgn val="ctr"/>
        <c:lblOffset val="100"/>
        <c:noMultiLvlLbl val="0"/>
      </c:catAx>
      <c:valAx>
        <c:axId val="493184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15.011065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3616"/>
        <c:axId val="493183224"/>
      </c:barChart>
      <c:catAx>
        <c:axId val="49318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3224"/>
        <c:crosses val="autoZero"/>
        <c:auto val="1"/>
        <c:lblAlgn val="ctr"/>
        <c:lblOffset val="100"/>
        <c:noMultiLvlLbl val="0"/>
      </c:catAx>
      <c:valAx>
        <c:axId val="49318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71.171999999999997</c:v>
                </c:pt>
                <c:pt idx="1">
                  <c:v>10.737</c:v>
                </c:pt>
                <c:pt idx="2">
                  <c:v>18.091000000000001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181264"/>
        <c:axId val="493180088"/>
      </c:barChart>
      <c:catAx>
        <c:axId val="49318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0088"/>
        <c:crosses val="autoZero"/>
        <c:auto val="1"/>
        <c:lblAlgn val="ctr"/>
        <c:lblOffset val="100"/>
        <c:noMultiLvlLbl val="0"/>
      </c:catAx>
      <c:valAx>
        <c:axId val="49318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1197.056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5184"/>
        <c:axId val="493182832"/>
      </c:barChart>
      <c:catAx>
        <c:axId val="49318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2832"/>
        <c:crosses val="autoZero"/>
        <c:auto val="1"/>
        <c:lblAlgn val="ctr"/>
        <c:lblOffset val="100"/>
        <c:noMultiLvlLbl val="0"/>
      </c:catAx>
      <c:valAx>
        <c:axId val="49318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83.240166000000002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5576"/>
        <c:axId val="493185968"/>
      </c:barChart>
      <c:catAx>
        <c:axId val="49318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5968"/>
        <c:crosses val="autoZero"/>
        <c:auto val="1"/>
        <c:lblAlgn val="ctr"/>
        <c:lblOffset val="100"/>
        <c:noMultiLvlLbl val="0"/>
      </c:catAx>
      <c:valAx>
        <c:axId val="49318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424.60275000000001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186752"/>
        <c:axId val="493180480"/>
      </c:barChart>
      <c:catAx>
        <c:axId val="49318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180480"/>
        <c:crosses val="autoZero"/>
        <c:auto val="1"/>
        <c:lblAlgn val="ctr"/>
        <c:lblOffset val="100"/>
        <c:noMultiLvlLbl val="0"/>
      </c:catAx>
      <c:valAx>
        <c:axId val="493180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1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2.3733037000000001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3272"/>
        <c:axId val="491588176"/>
      </c:barChart>
      <c:catAx>
        <c:axId val="49159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8176"/>
        <c:crosses val="autoZero"/>
        <c:auto val="1"/>
        <c:lblAlgn val="ctr"/>
        <c:lblOffset val="100"/>
        <c:noMultiLvlLbl val="0"/>
      </c:catAx>
      <c:valAx>
        <c:axId val="49158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4889.5127000000002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19176"/>
        <c:axId val="494221528"/>
      </c:barChart>
      <c:catAx>
        <c:axId val="494219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21528"/>
        <c:crosses val="autoZero"/>
        <c:auto val="1"/>
        <c:lblAlgn val="ctr"/>
        <c:lblOffset val="100"/>
        <c:noMultiLvlLbl val="0"/>
      </c:catAx>
      <c:valAx>
        <c:axId val="49422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1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11.429307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17608"/>
        <c:axId val="494218784"/>
      </c:barChart>
      <c:catAx>
        <c:axId val="49421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18784"/>
        <c:crosses val="autoZero"/>
        <c:auto val="1"/>
        <c:lblAlgn val="ctr"/>
        <c:lblOffset val="100"/>
        <c:noMultiLvlLbl val="0"/>
      </c:catAx>
      <c:valAx>
        <c:axId val="494218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1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1.1497945999999999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220352"/>
        <c:axId val="494219568"/>
      </c:barChart>
      <c:catAx>
        <c:axId val="49422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219568"/>
        <c:crosses val="autoZero"/>
        <c:auto val="1"/>
        <c:lblAlgn val="ctr"/>
        <c:lblOffset val="100"/>
        <c:noMultiLvlLbl val="0"/>
      </c:catAx>
      <c:valAx>
        <c:axId val="49421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2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261.85217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4448"/>
        <c:axId val="491590528"/>
      </c:barChart>
      <c:catAx>
        <c:axId val="49159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0528"/>
        <c:crosses val="autoZero"/>
        <c:auto val="1"/>
        <c:lblAlgn val="ctr"/>
        <c:lblOffset val="100"/>
        <c:noMultiLvlLbl val="0"/>
      </c:catAx>
      <c:valAx>
        <c:axId val="491590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1.1436127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0920"/>
        <c:axId val="491594056"/>
      </c:barChart>
      <c:catAx>
        <c:axId val="49159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4056"/>
        <c:crosses val="autoZero"/>
        <c:auto val="1"/>
        <c:lblAlgn val="ctr"/>
        <c:lblOffset val="100"/>
        <c:noMultiLvlLbl val="0"/>
      </c:catAx>
      <c:valAx>
        <c:axId val="49159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12.043089999999999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2880"/>
        <c:axId val="491587000"/>
      </c:barChart>
      <c:catAx>
        <c:axId val="49159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7000"/>
        <c:crosses val="autoZero"/>
        <c:auto val="1"/>
        <c:lblAlgn val="ctr"/>
        <c:lblOffset val="100"/>
        <c:noMultiLvlLbl val="0"/>
      </c:catAx>
      <c:valAx>
        <c:axId val="49158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1.1497945999999999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88568"/>
        <c:axId val="491588960"/>
      </c:barChart>
      <c:catAx>
        <c:axId val="49158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88960"/>
        <c:crosses val="autoZero"/>
        <c:auto val="1"/>
        <c:lblAlgn val="ctr"/>
        <c:lblOffset val="100"/>
        <c:noMultiLvlLbl val="0"/>
      </c:catAx>
      <c:valAx>
        <c:axId val="49158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8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521.99630000000002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1312"/>
        <c:axId val="491591704"/>
      </c:barChart>
      <c:catAx>
        <c:axId val="49159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591704"/>
        <c:crosses val="autoZero"/>
        <c:auto val="1"/>
        <c:lblAlgn val="ctr"/>
        <c:lblOffset val="100"/>
        <c:noMultiLvlLbl val="0"/>
      </c:catAx>
      <c:valAx>
        <c:axId val="49159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8.0304149999999996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592488"/>
        <c:axId val="492103952"/>
      </c:barChart>
      <c:catAx>
        <c:axId val="49159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103952"/>
        <c:crosses val="autoZero"/>
        <c:auto val="1"/>
        <c:lblAlgn val="ctr"/>
        <c:lblOffset val="100"/>
        <c:noMultiLvlLbl val="0"/>
      </c:catAx>
      <c:valAx>
        <c:axId val="49210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59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김효순, ID : H2500051)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22일 17:13:45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1197.056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47.773834000000001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20.360758000000001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71.171999999999997</v>
      </c>
      <c r="G8" s="59">
        <f>'DRIs DATA 입력'!G8</f>
        <v>10.737</v>
      </c>
      <c r="H8" s="59">
        <f>'DRIs DATA 입력'!H8</f>
        <v>18.091000000000001</v>
      </c>
      <c r="I8" s="46"/>
      <c r="J8" s="59" t="s">
        <v>215</v>
      </c>
      <c r="K8" s="59">
        <f>'DRIs DATA 입력'!K8</f>
        <v>11.755000000000001</v>
      </c>
      <c r="L8" s="59">
        <f>'DRIs DATA 입력'!L8</f>
        <v>12.661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632.45010000000002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15.011065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2.3733037000000001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261.85217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83.240166000000002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1.2581967999999999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1.1436127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12.043089999999999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1.1497945999999999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521.99630000000002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8.0304149999999996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1.8114948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0.97641409999999995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424.60275000000001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892.58169999999996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4889.5127000000002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2295.6406000000002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102.59546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105.21803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11.429307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8.4263220000000008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539.26049999999998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8.7475939999999992E-3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2.7488920000000001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242.74073999999999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61.765259999999998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2" sqref="J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277</v>
      </c>
      <c r="H1" s="61" t="s">
        <v>334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284</v>
      </c>
      <c r="E5" s="65"/>
      <c r="F5" s="65" t="s">
        <v>49</v>
      </c>
      <c r="G5" s="65" t="s">
        <v>285</v>
      </c>
      <c r="H5" s="65" t="s">
        <v>45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1600</v>
      </c>
      <c r="C6" s="65">
        <v>1197.056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45</v>
      </c>
      <c r="Q6" s="65">
        <v>0</v>
      </c>
      <c r="R6" s="65">
        <v>0</v>
      </c>
      <c r="S6" s="65">
        <v>47.773834000000001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20.360758000000001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71.171999999999997</v>
      </c>
      <c r="G8" s="65">
        <v>10.737</v>
      </c>
      <c r="H8" s="65">
        <v>18.091000000000001</v>
      </c>
      <c r="J8" s="65" t="s">
        <v>296</v>
      </c>
      <c r="K8" s="65">
        <v>11.755000000000001</v>
      </c>
      <c r="L8" s="65">
        <v>12.661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410</v>
      </c>
      <c r="C16" s="65">
        <v>550</v>
      </c>
      <c r="D16" s="65">
        <v>0</v>
      </c>
      <c r="E16" s="65">
        <v>3000</v>
      </c>
      <c r="F16" s="65">
        <v>632.45010000000002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15.011065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2.3733037000000001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261.85217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304</v>
      </c>
      <c r="B24" s="67"/>
      <c r="C24" s="67"/>
      <c r="D24" s="67"/>
      <c r="E24" s="67"/>
      <c r="F24" s="67"/>
      <c r="H24" s="67" t="s">
        <v>305</v>
      </c>
      <c r="I24" s="67"/>
      <c r="J24" s="67"/>
      <c r="K24" s="67"/>
      <c r="L24" s="67"/>
      <c r="M24" s="67"/>
      <c r="O24" s="67" t="s">
        <v>306</v>
      </c>
      <c r="P24" s="67"/>
      <c r="Q24" s="67"/>
      <c r="R24" s="67"/>
      <c r="S24" s="67"/>
      <c r="T24" s="67"/>
      <c r="V24" s="67" t="s">
        <v>307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312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83.240166000000002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1.2581967999999999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1.1436127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12.043089999999999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1.1497945999999999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521.99630000000002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8.0304149999999996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1.8114948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0.97641409999999995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317</v>
      </c>
      <c r="AD34" s="67"/>
      <c r="AE34" s="67"/>
      <c r="AF34" s="67"/>
      <c r="AG34" s="67"/>
      <c r="AH34" s="67"/>
      <c r="AJ34" s="67" t="s">
        <v>318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424.60275000000001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892.58169999999996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4889.5127000000002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2295.6406000000002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102.59546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105.21803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320</v>
      </c>
      <c r="B44" s="67"/>
      <c r="C44" s="67"/>
      <c r="D44" s="67"/>
      <c r="E44" s="67"/>
      <c r="F44" s="67"/>
      <c r="H44" s="67" t="s">
        <v>321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323</v>
      </c>
      <c r="W44" s="67"/>
      <c r="X44" s="67"/>
      <c r="Y44" s="67"/>
      <c r="Z44" s="67"/>
      <c r="AA44" s="67"/>
      <c r="AC44" s="67" t="s">
        <v>324</v>
      </c>
      <c r="AD44" s="67"/>
      <c r="AE44" s="67"/>
      <c r="AF44" s="67"/>
      <c r="AG44" s="67"/>
      <c r="AH44" s="67"/>
      <c r="AJ44" s="67" t="s">
        <v>325</v>
      </c>
      <c r="AK44" s="67"/>
      <c r="AL44" s="67"/>
      <c r="AM44" s="67"/>
      <c r="AN44" s="67"/>
      <c r="AO44" s="67"/>
      <c r="AQ44" s="67" t="s">
        <v>326</v>
      </c>
      <c r="AR44" s="67"/>
      <c r="AS44" s="67"/>
      <c r="AT44" s="67"/>
      <c r="AU44" s="67"/>
      <c r="AV44" s="67"/>
      <c r="AX44" s="67" t="s">
        <v>327</v>
      </c>
      <c r="AY44" s="67"/>
      <c r="AZ44" s="67"/>
      <c r="BA44" s="67"/>
      <c r="BB44" s="67"/>
      <c r="BC44" s="67"/>
      <c r="BE44" s="67" t="s">
        <v>328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11.429307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8.4263220000000008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539.26049999999998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8.7475939999999992E-3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2.7488920000000001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242.74073999999999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61.765259999999998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70</v>
      </c>
      <c r="E2" s="61">
        <v>1197.056</v>
      </c>
      <c r="F2" s="61">
        <v>187.94409999999999</v>
      </c>
      <c r="G2" s="61">
        <v>28.35211</v>
      </c>
      <c r="H2" s="61">
        <v>14.424226000000001</v>
      </c>
      <c r="I2" s="61">
        <v>13.927882</v>
      </c>
      <c r="J2" s="61">
        <v>47.773834000000001</v>
      </c>
      <c r="K2" s="61">
        <v>25.319271000000001</v>
      </c>
      <c r="L2" s="61">
        <v>22.454561000000002</v>
      </c>
      <c r="M2" s="61">
        <v>20.360758000000001</v>
      </c>
      <c r="N2" s="61">
        <v>2.4495862000000002</v>
      </c>
      <c r="O2" s="61">
        <v>12.020757</v>
      </c>
      <c r="P2" s="61">
        <v>584.87109999999996</v>
      </c>
      <c r="Q2" s="61">
        <v>21.128060999999999</v>
      </c>
      <c r="R2" s="61">
        <v>632.45010000000002</v>
      </c>
      <c r="S2" s="61">
        <v>72.810839999999999</v>
      </c>
      <c r="T2" s="61">
        <v>6715.6674999999996</v>
      </c>
      <c r="U2" s="61">
        <v>2.3733037000000001</v>
      </c>
      <c r="V2" s="61">
        <v>15.011065</v>
      </c>
      <c r="W2" s="61">
        <v>261.85217</v>
      </c>
      <c r="X2" s="61">
        <v>83.240166000000002</v>
      </c>
      <c r="Y2" s="61">
        <v>1.2581967999999999</v>
      </c>
      <c r="Z2" s="61">
        <v>1.1436127</v>
      </c>
      <c r="AA2" s="61">
        <v>12.043089999999999</v>
      </c>
      <c r="AB2" s="61">
        <v>1.1497945999999999</v>
      </c>
      <c r="AC2" s="61">
        <v>521.99630000000002</v>
      </c>
      <c r="AD2" s="61">
        <v>8.0304149999999996</v>
      </c>
      <c r="AE2" s="61">
        <v>1.8114948</v>
      </c>
      <c r="AF2" s="61">
        <v>0.97641409999999995</v>
      </c>
      <c r="AG2" s="61">
        <v>424.60275000000001</v>
      </c>
      <c r="AH2" s="61">
        <v>212.88849999999999</v>
      </c>
      <c r="AI2" s="61">
        <v>211.71424999999999</v>
      </c>
      <c r="AJ2" s="61">
        <v>892.58169999999996</v>
      </c>
      <c r="AK2" s="61">
        <v>4889.5127000000002</v>
      </c>
      <c r="AL2" s="61">
        <v>102.59546</v>
      </c>
      <c r="AM2" s="61">
        <v>2295.6406000000002</v>
      </c>
      <c r="AN2" s="61">
        <v>105.21803</v>
      </c>
      <c r="AO2" s="61">
        <v>11.429307</v>
      </c>
      <c r="AP2" s="61">
        <v>8.1538749999999993</v>
      </c>
      <c r="AQ2" s="61">
        <v>3.2754310000000002</v>
      </c>
      <c r="AR2" s="61">
        <v>8.4263220000000008</v>
      </c>
      <c r="AS2" s="61">
        <v>539.26049999999998</v>
      </c>
      <c r="AT2" s="61">
        <v>8.7475939999999992E-3</v>
      </c>
      <c r="AU2" s="61">
        <v>2.7488920000000001</v>
      </c>
      <c r="AV2" s="61">
        <v>242.74073999999999</v>
      </c>
      <c r="AW2" s="61">
        <v>61.765259999999998</v>
      </c>
      <c r="AX2" s="61">
        <v>4.4267185000000001E-2</v>
      </c>
      <c r="AY2" s="61">
        <v>0.59834679999999996</v>
      </c>
      <c r="AZ2" s="61">
        <v>292.40526999999997</v>
      </c>
      <c r="BA2" s="61">
        <v>22.787154999999998</v>
      </c>
      <c r="BB2" s="61">
        <v>6.4876446999999997</v>
      </c>
      <c r="BC2" s="61">
        <v>8.1057539999999992</v>
      </c>
      <c r="BD2" s="61">
        <v>8.1881409999999999</v>
      </c>
      <c r="BE2" s="61">
        <v>0.51877289999999998</v>
      </c>
      <c r="BF2" s="61">
        <v>2.386501</v>
      </c>
      <c r="BG2" s="61">
        <v>0</v>
      </c>
      <c r="BH2" s="61">
        <v>1.0208E-2</v>
      </c>
      <c r="BI2" s="61">
        <v>7.6559999999999996E-3</v>
      </c>
      <c r="BJ2" s="61">
        <v>3.0990297E-2</v>
      </c>
      <c r="BK2" s="61">
        <v>0</v>
      </c>
      <c r="BL2" s="61">
        <v>0.28529536999999999</v>
      </c>
      <c r="BM2" s="61">
        <v>3.6957040000000001</v>
      </c>
      <c r="BN2" s="61">
        <v>1.1685277999999999</v>
      </c>
      <c r="BO2" s="61">
        <v>61.595424999999999</v>
      </c>
      <c r="BP2" s="61">
        <v>11.716013</v>
      </c>
      <c r="BQ2" s="61">
        <v>20.616479999999999</v>
      </c>
      <c r="BR2" s="61">
        <v>75.812550000000002</v>
      </c>
      <c r="BS2" s="61">
        <v>15.677111999999999</v>
      </c>
      <c r="BT2" s="61">
        <v>14.228508</v>
      </c>
      <c r="BU2" s="61">
        <v>4.2701564999999997E-2</v>
      </c>
      <c r="BV2" s="61">
        <v>1.0592314E-2</v>
      </c>
      <c r="BW2" s="61">
        <v>0.93456159999999999</v>
      </c>
      <c r="BX2" s="61">
        <v>1.1274705</v>
      </c>
      <c r="BY2" s="61">
        <v>7.3350399999999996E-2</v>
      </c>
      <c r="BZ2" s="61">
        <v>8.4144449999999996E-4</v>
      </c>
      <c r="CA2" s="61">
        <v>1.0574323999999999</v>
      </c>
      <c r="CB2" s="61">
        <v>3.4776777E-3</v>
      </c>
      <c r="CC2" s="61">
        <v>3.2677989999999997E-2</v>
      </c>
      <c r="CD2" s="61">
        <v>0.62332403999999997</v>
      </c>
      <c r="CE2" s="61">
        <v>2.4625370000000001E-2</v>
      </c>
      <c r="CF2" s="61">
        <v>0.19502454999999999</v>
      </c>
      <c r="CG2" s="61">
        <v>0</v>
      </c>
      <c r="CH2" s="61">
        <v>1.7766783000000001E-2</v>
      </c>
      <c r="CI2" s="61">
        <v>7.7246405000000002E-8</v>
      </c>
      <c r="CJ2" s="61">
        <v>1.3740665999999999</v>
      </c>
      <c r="CK2" s="61">
        <v>5.5252328E-3</v>
      </c>
      <c r="CL2" s="61">
        <v>0.76122915999999996</v>
      </c>
      <c r="CM2" s="61">
        <v>3.3951964000000001</v>
      </c>
      <c r="CN2" s="61">
        <v>1482.6732</v>
      </c>
      <c r="CO2" s="61">
        <v>2607.1948000000002</v>
      </c>
      <c r="CP2" s="61">
        <v>1540.1538</v>
      </c>
      <c r="CQ2" s="61">
        <v>586.92303000000004</v>
      </c>
      <c r="CR2" s="61">
        <v>318.39965999999998</v>
      </c>
      <c r="CS2" s="61">
        <v>243.98823999999999</v>
      </c>
      <c r="CT2" s="61">
        <v>1475.1948</v>
      </c>
      <c r="CU2" s="61">
        <v>914.3691</v>
      </c>
      <c r="CV2" s="61">
        <v>796.24369999999999</v>
      </c>
      <c r="CW2" s="61">
        <v>1013.0175</v>
      </c>
      <c r="CX2" s="61">
        <v>269.61403999999999</v>
      </c>
      <c r="CY2" s="61">
        <v>1911.8954000000001</v>
      </c>
      <c r="CZ2" s="61">
        <v>948.10924999999997</v>
      </c>
      <c r="DA2" s="61">
        <v>2178.4816999999998</v>
      </c>
      <c r="DB2" s="61">
        <v>2129.0673999999999</v>
      </c>
      <c r="DC2" s="61">
        <v>3143.989</v>
      </c>
      <c r="DD2" s="61">
        <v>4881.134</v>
      </c>
      <c r="DE2" s="61">
        <v>1019.3721</v>
      </c>
      <c r="DF2" s="61">
        <v>2262.7280000000001</v>
      </c>
      <c r="DG2" s="61">
        <v>1117.3859</v>
      </c>
      <c r="DH2" s="61">
        <v>93.657870000000003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22.787154999999998</v>
      </c>
      <c r="B6">
        <f>BB2</f>
        <v>6.4876446999999997</v>
      </c>
      <c r="C6">
        <f>BC2</f>
        <v>8.1057539999999992</v>
      </c>
      <c r="D6">
        <f>BD2</f>
        <v>8.1881409999999999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19058</v>
      </c>
      <c r="C2" s="56">
        <f ca="1">YEAR(TODAY())-YEAR(B2)+IF(TODAY()&gt;=DATE(YEAR(TODAY()),MONTH(B2),DAY(B2)),0,-1)</f>
        <v>70</v>
      </c>
      <c r="E2" s="52">
        <v>158.19999999999999</v>
      </c>
      <c r="F2" s="53" t="s">
        <v>275</v>
      </c>
      <c r="G2" s="52">
        <v>65.3</v>
      </c>
      <c r="H2" s="51" t="s">
        <v>40</v>
      </c>
      <c r="I2" s="72">
        <f>ROUND(G3/E3^2,1)</f>
        <v>26.1</v>
      </c>
    </row>
    <row r="3" spans="1:9" x14ac:dyDescent="0.3">
      <c r="E3" s="51">
        <f>E2/100</f>
        <v>1.5819999999999999</v>
      </c>
      <c r="F3" s="51" t="s">
        <v>39</v>
      </c>
      <c r="G3" s="51">
        <f>G2</f>
        <v>65.3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김효순, ID : H2500051)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22일 17:13:45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18" sqref="X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44642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70</v>
      </c>
      <c r="G12" s="94"/>
      <c r="H12" s="94"/>
      <c r="I12" s="94"/>
      <c r="K12" s="123">
        <f>'개인정보 및 신체계측 입력'!E2</f>
        <v>158.19999999999999</v>
      </c>
      <c r="L12" s="124"/>
      <c r="M12" s="117">
        <f>'개인정보 및 신체계측 입력'!G2</f>
        <v>65.3</v>
      </c>
      <c r="N12" s="118"/>
      <c r="O12" s="113" t="s">
        <v>270</v>
      </c>
      <c r="P12" s="107"/>
      <c r="Q12" s="90">
        <f>'개인정보 및 신체계측 입력'!I2</f>
        <v>26.1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김효순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71.171999999999997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10.737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18.091000000000001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12.7</v>
      </c>
      <c r="L72" s="36" t="s">
        <v>52</v>
      </c>
      <c r="M72" s="36">
        <f>ROUND('DRIs DATA'!K8,1)</f>
        <v>11.8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84.33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125.09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83.24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76.650000000000006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53.08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325.97000000000003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114.29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2022-03-22T23:23:51Z</dcterms:modified>
</cp:coreProperties>
</file>