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<sst xmlns="http://schemas.openxmlformats.org/spreadsheetml/2006/main" count="692" uniqueCount="337">
  <si>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</si>
  <si>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</si>
  <si>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</si>
  <si>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</si>
  <si>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</si>
  <si>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</si>
  <si>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</si>
  <si>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</si>
  <si>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</si>
  <si>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</si>
  <si>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</si>
  <si>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</si>
  <si>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</si>
  <si>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</si>
  <si>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</si>
  <si>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</si>
  <si>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</si>
  <si>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</si>
  <si>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</si>
  <si>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</si>
  <si>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</si>
  <si>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</si>
  <si>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</si>
  <si>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</si>
  <si>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</si>
  <si>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</si>
  <si>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</si>
  <si>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</si>
  <si>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</si>
  <si>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</si>
  <si>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</si>
  <si>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</si>
  <si>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</si>
  <si>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</si>
  <si>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</si>
  <si>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</si>
  <si>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</si>
  <si>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</si>
  <si>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</si>
  <si>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</si>
  <si>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</si>
  <si>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</si>
  <si>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</si>
  <si>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</si>
  <si>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</si>
  <si>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</si>
  <si>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</si>
  <si>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</si>
  <si>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</si>
  <si>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</si>
  <si>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</si>
  <si>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</si>
  <si>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</si>
  <si>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</si>
  <si>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</si>
  <si>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</si>
  <si>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</si>
  <si>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</si>
  <si>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</si>
  <si>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</si>
  <si>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</si>
  <si>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</si>
  <si>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</si>
  <si>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</si>
  <si>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</si>
  <si>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</si>
  <si>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</si>
  <si>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</si>
  <si>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</si>
  <si>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</si>
  <si>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</si>
  <si>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</si>
  <si>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</si>
  <si>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</si>
  <si>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</si>
  <si>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</si>
  <si>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</si>
  <si>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</si>
  <si>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</si>
  <si>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</si>
  <si>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</si>
  <si>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</si>
  <si>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</si>
  <si>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</si>
  <si>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</si>
  <si>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</si>
  <si>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</si>
  <si>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</si>
  <si>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</si>
  <si>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</si>
  <si>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</si>
  <si>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</si>
  <si>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</si>
  <si>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</si>
  <si>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</si>
  <si>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</si>
  <si>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</si>
  <si>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</si>
  <si>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</si>
  <si>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</si>
  <si>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</si>
  <si>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</si>
  <si>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</si>
  <si>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</si>
  <si>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</si>
  <si>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</si>
  <si>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</si>
  <si>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</si>
  <si>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</si>
  <si>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</si>
  <si>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</si>
  <si>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</si>
  <si>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</si>
  <si>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</si>
  <si>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</si>
  <si>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</si>
  <si>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</si>
  <si>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</si>
  <si>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</si>
  <si>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</si>
  <si>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</si>
  <si>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</si>
  <si>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</si>
  <si>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</si>
  <si>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</si>
  <si>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</si>
  <si>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</si>
  <si>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</si>
  <si>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</si>
  <si>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</si>
  <si>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</si>
  <si>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</si>
  <si>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</si>
  <si>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</si>
  <si>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</si>
  <si>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</si>
  <si>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</si>
  <si>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</si>
  <si>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</si>
  <si>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</si>
  <si>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</si>
  <si>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</si>
  <si>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</si>
  <si>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</si>
  <si>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</si>
  <si>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</si>
  <si>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</si>
  <si>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</si>
  <si>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</si>
  <si>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</si>
  <si>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</si>
  <si>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</si>
  <si>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</si>
  <si>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</si>
  <si>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</si>
  <si>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</si>
  <si>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</si>
  <si>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</si>
  <si>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</si>
  <si>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</si>
  <si>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</si>
  <si>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</si>
  <si>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</si>
  <si>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</si>
  <si>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</si>
  <si>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</si>
  <si>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</si>
  <si>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</si>
  <si>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</si>
  <si>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</si>
  <si>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</si>
  <si>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</si>
  <si>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</si>
  <si>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</si>
  <si>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</si>
  <si>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</si>
  <si>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</si>
  <si>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</si>
  <si>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</si>
  <si>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</si>
  <si>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</si>
  <si>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</si>
  <si>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</si>
  <si>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</si>
  <si>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</si>
  <si>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</si>
  <si>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</si>
  <si>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</si>
  <si>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</si>
  <si>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</si>
  <si>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</si>
  <si>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</si>
  <si>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</si>
  <si>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</si>
  <si>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</si>
  <si>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</si>
  <si>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</si>
  <si>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</si>
  <si>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</si>
  <si>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</si>
  <si>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</si>
  <si>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</si>
  <si>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</si>
  <si>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</si>
  <si>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</si>
  <si>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</si>
  <si>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</si>
  <si>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</si>
  <si>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</si>
  <si>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</si>
  <si>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</si>
  <si>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</si>
  <si>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</si>
  <si>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</si>
  <si>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</si>
  <si>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</si>
  <si>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</si>
  <si>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</si>
  <si>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</si>
  <si>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</si>
  <si>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</si>
  <si>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</si>
  <si>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</si>
  <si>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</si>
  <si>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</si>
  <si>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</si>
  <si>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</si>
  <si>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</si>
  <si>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</si>
  <si>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</si>
  <si>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</si>
  <si>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</si>
  <si>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</si>
  <si>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</si>
  <si>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</si>
  <si>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</si>
  <si>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</si>
  <si>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</si>
  <si>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</si>
  <si>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</si>
  <si>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</si>
  <si>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</si>
  <si>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</si>
  <si>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</si>
  <si>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</si>
  <si>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</si>
  <si>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</si>
  <si>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</si>
  <si>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</si>
  <si>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</si>
  <si>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</si>
  <si>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</si>
  <si>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</si>
  <si>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</si>
  <si>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</si>
  <si>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</si>
  <si>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</si>
  <si>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</si>
  <si>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</si>
  <si>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</si>
  <si>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</si>
  <si>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</si>
  <si>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</si>
  <si>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</si>
  <si>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</si>
  <si>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</si>
  <si>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</si>
  <si>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</si>
  <si>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</si>
  <si>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</si>
  <si>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</si>
  <si>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</si>
  <si>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</si>
  <si>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</si>
  <si>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</si>
  <si>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</si>
  <si>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</si>
  <si>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</si>
  <si>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</si>
  <si>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</si>
  <si>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</si>
  <si>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</si>
  <si>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</si>
  <si>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</si>
  <si>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</si>
  <si>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</si>
  <si>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</si>
  <si>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</si>
  <si>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</si>
  <si>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</si>
  <si>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</si>
  <si>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</si>
  <si>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</si>
  <si>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</si>
  <si>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</si>
  <si>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</si>
  <si>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</si>
  <si>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</si>
  <si>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</si>
  <si>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</si>
  <si>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</si>
  <si>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</si>
  <si>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</si>
  <si>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</si>
  <si>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</si>
  <si>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</si>
  <si>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</si>
  <si>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</si>
  <si>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</si>
  <si>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</si>
  <si>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</si>
  <si>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</si>
  <si>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</si>
  <si>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</si>
  <si>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</si>
  <si>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</si>
  <si>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</si>
  <si>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</si>
  <si>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</si>
  <si>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</si>
  <si>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</si>
  <si>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</si>
  <si>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</si>
  <si>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</si>
  <si>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</si>
  <si>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</si>
  <si>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</si>
  <si>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</si>
  <si>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</si>
  <si>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</si>
  <si>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</si>
  <si>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</si>
  <si>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</si>
  <si>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이병학, ID : H2500052)</t>
  </si>
  <si>
    <t>2022년 03월 22일 17:14:26</t>
  </si>
  <si>
    <t>H2500052</t>
  </si>
  <si>
    <t>이병학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</si>
</sst>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60.112250000000003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13752"/>
        <c:axId val="257012576"/>
      </c:barChart>
      <c:catAx>
        <c:axId val="25701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12576"/>
        <c:crosses val="autoZero"/>
        <c:auto val="1"/>
        <c:lblAlgn val="ctr"/>
        <c:lblOffset val="100"/>
        <c:noMultiLvlLbl val="0"/>
      </c:catAx>
      <c:valAx>
        <c:axId val="25701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1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2.2766435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3560"/>
        <c:axId val="492104736"/>
      </c:barChart>
      <c:catAx>
        <c:axId val="49210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4736"/>
        <c:crosses val="autoZero"/>
        <c:auto val="1"/>
        <c:lblAlgn val="ctr"/>
        <c:lblOffset val="100"/>
        <c:noMultiLvlLbl val="0"/>
      </c:catAx>
      <c:valAx>
        <c:axId val="49210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3.0446485999999999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1600"/>
        <c:axId val="492108264"/>
      </c:barChart>
      <c:catAx>
        <c:axId val="49210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8264"/>
        <c:crosses val="autoZero"/>
        <c:auto val="1"/>
        <c:lblAlgn val="ctr"/>
        <c:lblOffset val="100"/>
        <c:noMultiLvlLbl val="0"/>
      </c:catAx>
      <c:valAx>
        <c:axId val="49210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1068.8226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344"/>
        <c:axId val="492105128"/>
      </c:barChart>
      <c:catAx>
        <c:axId val="49210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5128"/>
        <c:crosses val="autoZero"/>
        <c:auto val="1"/>
        <c:lblAlgn val="ctr"/>
        <c:lblOffset val="100"/>
        <c:noMultiLvlLbl val="0"/>
      </c:catAx>
      <c:valAx>
        <c:axId val="49210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2384.6543000000001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2384"/>
        <c:axId val="492105520"/>
      </c:barChart>
      <c:catAx>
        <c:axId val="49210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5520"/>
        <c:crosses val="autoZero"/>
        <c:auto val="1"/>
        <c:lblAlgn val="ctr"/>
        <c:lblOffset val="100"/>
        <c:noMultiLvlLbl val="0"/>
      </c:catAx>
      <c:valAx>
        <c:axId val="4921055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180.80089000000001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5912"/>
        <c:axId val="492109048"/>
      </c:barChart>
      <c:catAx>
        <c:axId val="49210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9048"/>
        <c:crosses val="autoZero"/>
        <c:auto val="1"/>
        <c:lblAlgn val="ctr"/>
        <c:lblOffset val="100"/>
        <c:noMultiLvlLbl val="0"/>
      </c:catAx>
      <c:valAx>
        <c:axId val="4921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116.890755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8656"/>
        <c:axId val="492106696"/>
      </c:barChart>
      <c:catAx>
        <c:axId val="49210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6696"/>
        <c:crosses val="autoZero"/>
        <c:auto val="1"/>
        <c:lblAlgn val="ctr"/>
        <c:lblOffset val="100"/>
        <c:noMultiLvlLbl val="0"/>
      </c:catAx>
      <c:valAx>
        <c:axId val="49210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9.1693619999999996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2376"/>
        <c:axId val="492795904"/>
      </c:barChart>
      <c:catAx>
        <c:axId val="49279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5904"/>
        <c:crosses val="autoZero"/>
        <c:auto val="1"/>
        <c:lblAlgn val="ctr"/>
        <c:lblOffset val="100"/>
        <c:noMultiLvlLbl val="0"/>
      </c:catAx>
      <c:valAx>
        <c:axId val="49279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820.88940000000002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160"/>
        <c:axId val="492791592"/>
      </c:barChart>
      <c:catAx>
        <c:axId val="49279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592"/>
        <c:crosses val="autoZero"/>
        <c:auto val="1"/>
        <c:lblAlgn val="ctr"/>
        <c:lblOffset val="100"/>
        <c:noMultiLvlLbl val="0"/>
      </c:catAx>
      <c:valAx>
        <c:axId val="492791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5.5122999999999998E-2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552"/>
        <c:axId val="492791984"/>
      </c:barChart>
      <c:catAx>
        <c:axId val="49279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984"/>
        <c:crosses val="autoZero"/>
        <c:auto val="1"/>
        <c:lblAlgn val="ctr"/>
        <c:lblOffset val="100"/>
        <c:noMultiLvlLbl val="0"/>
      </c:catAx>
      <c:valAx>
        <c:axId val="49279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2.6313882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4728"/>
        <c:axId val="492795512"/>
      </c:barChart>
      <c:catAx>
        <c:axId val="49279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5512"/>
        <c:crosses val="autoZero"/>
        <c:auto val="1"/>
        <c:lblAlgn val="ctr"/>
        <c:lblOffset val="100"/>
        <c:noMultiLvlLbl val="0"/>
      </c:catAx>
      <c:valAx>
        <c:axId val="492795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23.516157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12968"/>
        <c:axId val="257016104"/>
      </c:barChart>
      <c:catAx>
        <c:axId val="25701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16104"/>
        <c:crosses val="autoZero"/>
        <c:auto val="1"/>
        <c:lblAlgn val="ctr"/>
        <c:lblOffset val="100"/>
        <c:noMultiLvlLbl val="0"/>
      </c:catAx>
      <c:valAx>
        <c:axId val="257016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1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104.176834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944"/>
        <c:axId val="492794336"/>
      </c:barChart>
      <c:catAx>
        <c:axId val="49279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4336"/>
        <c:crosses val="autoZero"/>
        <c:auto val="1"/>
        <c:lblAlgn val="ctr"/>
        <c:lblOffset val="100"/>
        <c:noMultiLvlLbl val="0"/>
      </c:catAx>
      <c:valAx>
        <c:axId val="49279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59.531536000000003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0416"/>
        <c:axId val="492797080"/>
      </c:barChart>
      <c:catAx>
        <c:axId val="49279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7080"/>
        <c:crosses val="autoZero"/>
        <c:auto val="1"/>
        <c:lblAlgn val="ctr"/>
        <c:lblOffset val="100"/>
        <c:noMultiLvlLbl val="0"/>
      </c:catAx>
      <c:valAx>
        <c:axId val="49279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7.0270000000000001</c:v>
                </c:pt>
                <c:pt idx="1">
                  <c:v>22.06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790808"/>
        <c:axId val="492791200"/>
      </c:barChart>
      <c:catAx>
        <c:axId val="49279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200"/>
        <c:crosses val="autoZero"/>
        <c:auto val="1"/>
        <c:lblAlgn val="ctr"/>
        <c:lblOffset val="100"/>
        <c:noMultiLvlLbl val="0"/>
      </c:catAx>
      <c:valAx>
        <c:axId val="49279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14.785882000000001</c:v>
                </c:pt>
                <c:pt idx="1">
                  <c:v>15.034603000000001</c:v>
                </c:pt>
                <c:pt idx="2">
                  <c:v>28.206330000000001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531.40075999999999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2440"/>
        <c:axId val="493184792"/>
      </c:barChart>
      <c:catAx>
        <c:axId val="4931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4792"/>
        <c:crosses val="autoZero"/>
        <c:auto val="1"/>
        <c:lblAlgn val="ctr"/>
        <c:lblOffset val="100"/>
        <c:noMultiLvlLbl val="0"/>
      </c:catAx>
      <c:valAx>
        <c:axId val="493184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19.931052999999999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3616"/>
        <c:axId val="493183224"/>
      </c:barChart>
      <c:catAx>
        <c:axId val="4931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3224"/>
        <c:crosses val="autoZero"/>
        <c:auto val="1"/>
        <c:lblAlgn val="ctr"/>
        <c:lblOffset val="100"/>
        <c:noMultiLvlLbl val="0"/>
      </c:catAx>
      <c:valAx>
        <c:axId val="49318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63.765999999999998</c:v>
                </c:pt>
                <c:pt idx="1">
                  <c:v>16.163</c:v>
                </c:pt>
                <c:pt idx="2">
                  <c:v>20.071000000000002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181264"/>
        <c:axId val="493180088"/>
      </c:barChart>
      <c:catAx>
        <c:axId val="49318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0088"/>
        <c:crosses val="autoZero"/>
        <c:auto val="1"/>
        <c:lblAlgn val="ctr"/>
        <c:lblOffset val="100"/>
        <c:noMultiLvlLbl val="0"/>
      </c:catAx>
      <c:valAx>
        <c:axId val="49318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1436.6047000000001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5184"/>
        <c:axId val="493182832"/>
      </c:barChart>
      <c:catAx>
        <c:axId val="49318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2832"/>
        <c:crosses val="autoZero"/>
        <c:auto val="1"/>
        <c:lblAlgn val="ctr"/>
        <c:lblOffset val="100"/>
        <c:noMultiLvlLbl val="0"/>
      </c:catAx>
      <c:valAx>
        <c:axId val="49318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89.238219999999998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5576"/>
        <c:axId val="493185968"/>
      </c:barChart>
      <c:catAx>
        <c:axId val="49318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5968"/>
        <c:crosses val="autoZero"/>
        <c:auto val="1"/>
        <c:lblAlgn val="ctr"/>
        <c:lblOffset val="100"/>
        <c:noMultiLvlLbl val="0"/>
      </c:catAx>
      <c:valAx>
        <c:axId val="49318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473.4991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6752"/>
        <c:axId val="493180480"/>
      </c:barChart>
      <c:catAx>
        <c:axId val="49318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0480"/>
        <c:crosses val="autoZero"/>
        <c:auto val="1"/>
        <c:lblAlgn val="ctr"/>
        <c:lblOffset val="100"/>
        <c:noMultiLvlLbl val="0"/>
      </c:catAx>
      <c:valAx>
        <c:axId val="49318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2.9961414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3272"/>
        <c:axId val="491588176"/>
      </c:barChart>
      <c:catAx>
        <c:axId val="49159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8176"/>
        <c:crosses val="autoZero"/>
        <c:auto val="1"/>
        <c:lblAlgn val="ctr"/>
        <c:lblOffset val="100"/>
        <c:noMultiLvlLbl val="0"/>
      </c:catAx>
      <c:valAx>
        <c:axId val="49158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4058.0695999999998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19176"/>
        <c:axId val="494221528"/>
      </c:barChart>
      <c:catAx>
        <c:axId val="49421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21528"/>
        <c:crosses val="autoZero"/>
        <c:auto val="1"/>
        <c:lblAlgn val="ctr"/>
        <c:lblOffset val="100"/>
        <c:noMultiLvlLbl val="0"/>
      </c:catAx>
      <c:valAx>
        <c:axId val="49422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1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12.696327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17608"/>
        <c:axId val="494218784"/>
      </c:barChart>
      <c:catAx>
        <c:axId val="49421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18784"/>
        <c:crosses val="autoZero"/>
        <c:auto val="1"/>
        <c:lblAlgn val="ctr"/>
        <c:lblOffset val="100"/>
        <c:noMultiLvlLbl val="0"/>
      </c:catAx>
      <c:valAx>
        <c:axId val="49421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1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1.320945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20352"/>
        <c:axId val="494219568"/>
      </c:barChart>
      <c:catAx>
        <c:axId val="49422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19568"/>
        <c:crosses val="autoZero"/>
        <c:auto val="1"/>
        <c:lblAlgn val="ctr"/>
        <c:lblOffset val="100"/>
        <c:noMultiLvlLbl val="0"/>
      </c:catAx>
      <c:valAx>
        <c:axId val="49421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194.23163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4448"/>
        <c:axId val="491590528"/>
      </c:barChart>
      <c:catAx>
        <c:axId val="49159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0528"/>
        <c:crosses val="autoZero"/>
        <c:auto val="1"/>
        <c:lblAlgn val="ctr"/>
        <c:lblOffset val="100"/>
        <c:noMultiLvlLbl val="0"/>
      </c:catAx>
      <c:valAx>
        <c:axId val="49159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1.3171406999999999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0920"/>
        <c:axId val="491594056"/>
      </c:barChart>
      <c:catAx>
        <c:axId val="49159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4056"/>
        <c:crosses val="autoZero"/>
        <c:auto val="1"/>
        <c:lblAlgn val="ctr"/>
        <c:lblOffset val="100"/>
        <c:noMultiLvlLbl val="0"/>
      </c:catAx>
      <c:valAx>
        <c:axId val="49159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11.135819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2880"/>
        <c:axId val="491587000"/>
      </c:barChart>
      <c:catAx>
        <c:axId val="49159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7000"/>
        <c:crosses val="autoZero"/>
        <c:auto val="1"/>
        <c:lblAlgn val="ctr"/>
        <c:lblOffset val="100"/>
        <c:noMultiLvlLbl val="0"/>
      </c:catAx>
      <c:valAx>
        <c:axId val="49158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1.320945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88568"/>
        <c:axId val="491588960"/>
      </c:barChart>
      <c:catAx>
        <c:axId val="49158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8960"/>
        <c:crosses val="autoZero"/>
        <c:auto val="1"/>
        <c:lblAlgn val="ctr"/>
        <c:lblOffset val="100"/>
        <c:noMultiLvlLbl val="0"/>
      </c:catAx>
      <c:valAx>
        <c:axId val="49158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8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459.4615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1312"/>
        <c:axId val="491591704"/>
      </c:barChart>
      <c:catAx>
        <c:axId val="49159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1704"/>
        <c:crosses val="autoZero"/>
        <c:auto val="1"/>
        <c:lblAlgn val="ctr"/>
        <c:lblOffset val="100"/>
        <c:noMultiLvlLbl val="0"/>
      </c:catAx>
      <c:valAx>
        <c:axId val="49159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5.7729949999999999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2488"/>
        <c:axId val="492103952"/>
      </c:barChart>
      <c:catAx>
        <c:axId val="49159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3952"/>
        <c:crosses val="autoZero"/>
        <c:auto val="1"/>
        <c:lblAlgn val="ctr"/>
        <c:lblOffset val="100"/>
        <c:noMultiLvlLbl val="0"/>
      </c:catAx>
      <c:valAx>
        <c:axId val="49210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이병학, ID : H2500052)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22일 17:14:26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1436.6047000000001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60.112250000000003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23.516157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63.765999999999998</v>
      </c>
      <c r="G8" s="59">
        <f>'DRIs DATA 입력'!G8</f>
        <v>16.163</v>
      </c>
      <c r="H8" s="59">
        <f>'DRIs DATA 입력'!H8</f>
        <v>20.071000000000002</v>
      </c>
      <c r="I8" s="46"/>
      <c r="J8" s="59" t="s">
        <v>215</v>
      </c>
      <c r="K8" s="59">
        <f>'DRIs DATA 입력'!K8</f>
        <v>7.0270000000000001</v>
      </c>
      <c r="L8" s="59">
        <f>'DRIs DATA 입력'!L8</f>
        <v>22.06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531.40075999999999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19.931052999999999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2.9961414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194.23163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89.238219999999998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1.4391482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1.3171406999999999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11.135819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1.320945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459.4615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5.7729949999999999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2.2766435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3.0446485999999999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473.4991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1068.8226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4058.0695999999998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2384.6543000000001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180.80089000000001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116.890755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12.696327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9.1693619999999996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820.88940000000002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5.5122999999999998E-2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2.6313882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104.176834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59.531536000000003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5" sqref="N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2400</v>
      </c>
      <c r="C6" s="65">
        <v>1436.6047000000001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60</v>
      </c>
      <c r="Q6" s="65">
        <v>0</v>
      </c>
      <c r="R6" s="65">
        <v>0</v>
      </c>
      <c r="S6" s="65">
        <v>60.112250000000003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23.516157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63.765999999999998</v>
      </c>
      <c r="G8" s="65">
        <v>16.163</v>
      </c>
      <c r="H8" s="65">
        <v>20.071000000000002</v>
      </c>
      <c r="J8" s="65" t="s">
        <v>296</v>
      </c>
      <c r="K8" s="65">
        <v>7.0270000000000001</v>
      </c>
      <c r="L8" s="65">
        <v>22.06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550</v>
      </c>
      <c r="C16" s="65">
        <v>750</v>
      </c>
      <c r="D16" s="65">
        <v>0</v>
      </c>
      <c r="E16" s="65">
        <v>3000</v>
      </c>
      <c r="F16" s="65">
        <v>531.40075999999999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19.931052999999999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2.9961414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194.23163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312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89.238219999999998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1.4391482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1.3171406999999999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11.135819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1.320945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459.4615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5.7729949999999999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2.2766435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3.0446485999999999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317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473.4991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1068.8226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4058.0695999999998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2384.6543000000001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180.80089000000001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116.890755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320</v>
      </c>
      <c r="B44" s="67"/>
      <c r="C44" s="67"/>
      <c r="D44" s="67"/>
      <c r="E44" s="67"/>
      <c r="F44" s="67"/>
      <c r="H44" s="67" t="s">
        <v>321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325</v>
      </c>
      <c r="AK44" s="67"/>
      <c r="AL44" s="67"/>
      <c r="AM44" s="67"/>
      <c r="AN44" s="67"/>
      <c r="AO44" s="67"/>
      <c r="AQ44" s="67" t="s">
        <v>326</v>
      </c>
      <c r="AR44" s="67"/>
      <c r="AS44" s="67"/>
      <c r="AT44" s="67"/>
      <c r="AU44" s="67"/>
      <c r="AV44" s="67"/>
      <c r="AX44" s="67" t="s">
        <v>327</v>
      </c>
      <c r="AY44" s="67"/>
      <c r="AZ44" s="67"/>
      <c r="BA44" s="67"/>
      <c r="BB44" s="67"/>
      <c r="BC44" s="67"/>
      <c r="BE44" s="67" t="s">
        <v>328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12.696327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9.1693619999999996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820.88940000000002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5.5122999999999998E-2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2.6313882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104.176834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59.531536000000003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46</v>
      </c>
      <c r="E2" s="61">
        <v>1436.6047000000001</v>
      </c>
      <c r="F2" s="61">
        <v>190.97945000000001</v>
      </c>
      <c r="G2" s="61">
        <v>48.409730000000003</v>
      </c>
      <c r="H2" s="61">
        <v>30.945473</v>
      </c>
      <c r="I2" s="61">
        <v>17.464258000000001</v>
      </c>
      <c r="J2" s="61">
        <v>60.112250000000003</v>
      </c>
      <c r="K2" s="61">
        <v>35.199244999999998</v>
      </c>
      <c r="L2" s="61">
        <v>24.913008000000001</v>
      </c>
      <c r="M2" s="61">
        <v>23.516157</v>
      </c>
      <c r="N2" s="61">
        <v>2.4940715</v>
      </c>
      <c r="O2" s="61">
        <v>15.265072</v>
      </c>
      <c r="P2" s="61">
        <v>798.92280000000005</v>
      </c>
      <c r="Q2" s="61">
        <v>19.421886000000001</v>
      </c>
      <c r="R2" s="61">
        <v>531.40075999999999</v>
      </c>
      <c r="S2" s="61">
        <v>107.618996</v>
      </c>
      <c r="T2" s="61">
        <v>5085.3783999999996</v>
      </c>
      <c r="U2" s="61">
        <v>2.9961414</v>
      </c>
      <c r="V2" s="61">
        <v>19.931052999999999</v>
      </c>
      <c r="W2" s="61">
        <v>194.23163</v>
      </c>
      <c r="X2" s="61">
        <v>89.238219999999998</v>
      </c>
      <c r="Y2" s="61">
        <v>1.4391482</v>
      </c>
      <c r="Z2" s="61">
        <v>1.3171406999999999</v>
      </c>
      <c r="AA2" s="61">
        <v>11.135819</v>
      </c>
      <c r="AB2" s="61">
        <v>1.320945</v>
      </c>
      <c r="AC2" s="61">
        <v>459.4615</v>
      </c>
      <c r="AD2" s="61">
        <v>5.7729949999999999</v>
      </c>
      <c r="AE2" s="61">
        <v>2.2766435</v>
      </c>
      <c r="AF2" s="61">
        <v>3.0446485999999999</v>
      </c>
      <c r="AG2" s="61">
        <v>473.4991</v>
      </c>
      <c r="AH2" s="61">
        <v>264.85489999999999</v>
      </c>
      <c r="AI2" s="61">
        <v>208.64422999999999</v>
      </c>
      <c r="AJ2" s="61">
        <v>1068.8226</v>
      </c>
      <c r="AK2" s="61">
        <v>4058.0695999999998</v>
      </c>
      <c r="AL2" s="61">
        <v>180.80089000000001</v>
      </c>
      <c r="AM2" s="61">
        <v>2384.6543000000001</v>
      </c>
      <c r="AN2" s="61">
        <v>116.890755</v>
      </c>
      <c r="AO2" s="61">
        <v>12.696327</v>
      </c>
      <c r="AP2" s="61">
        <v>9.5748414999999998</v>
      </c>
      <c r="AQ2" s="61">
        <v>3.1214854999999999</v>
      </c>
      <c r="AR2" s="61">
        <v>9.1693619999999996</v>
      </c>
      <c r="AS2" s="61">
        <v>820.88940000000002</v>
      </c>
      <c r="AT2" s="61">
        <v>5.5122999999999998E-2</v>
      </c>
      <c r="AU2" s="61">
        <v>2.6313882</v>
      </c>
      <c r="AV2" s="61">
        <v>104.176834</v>
      </c>
      <c r="AW2" s="61">
        <v>59.531536000000003</v>
      </c>
      <c r="AX2" s="61">
        <v>0.14736655000000001</v>
      </c>
      <c r="AY2" s="61">
        <v>0.8575815</v>
      </c>
      <c r="AZ2" s="61">
        <v>269.11959999999999</v>
      </c>
      <c r="BA2" s="61">
        <v>58.036712999999999</v>
      </c>
      <c r="BB2" s="61">
        <v>14.785882000000001</v>
      </c>
      <c r="BC2" s="61">
        <v>15.034603000000001</v>
      </c>
      <c r="BD2" s="61">
        <v>28.206330000000001</v>
      </c>
      <c r="BE2" s="61">
        <v>2.6419147999999999</v>
      </c>
      <c r="BF2" s="61">
        <v>16.872530000000001</v>
      </c>
      <c r="BG2" s="61">
        <v>1.3877448000000001E-2</v>
      </c>
      <c r="BH2" s="61">
        <v>3.7566177999999999E-2</v>
      </c>
      <c r="BI2" s="61">
        <v>2.7734499999999999E-2</v>
      </c>
      <c r="BJ2" s="61">
        <v>0.12804125</v>
      </c>
      <c r="BK2" s="61">
        <v>1.067496E-3</v>
      </c>
      <c r="BL2" s="61">
        <v>0.26882669999999997</v>
      </c>
      <c r="BM2" s="61">
        <v>2.4094392999999998</v>
      </c>
      <c r="BN2" s="61">
        <v>0.64979993999999996</v>
      </c>
      <c r="BO2" s="61">
        <v>41.525413999999998</v>
      </c>
      <c r="BP2" s="61">
        <v>6.3748044999999998</v>
      </c>
      <c r="BQ2" s="61">
        <v>13.858199000000001</v>
      </c>
      <c r="BR2" s="61">
        <v>52.593623999999998</v>
      </c>
      <c r="BS2" s="61">
        <v>34.104750000000003</v>
      </c>
      <c r="BT2" s="61">
        <v>9.2050619999999999</v>
      </c>
      <c r="BU2" s="61">
        <v>0.13515632</v>
      </c>
      <c r="BV2" s="61">
        <v>2.8122169999999998E-2</v>
      </c>
      <c r="BW2" s="61">
        <v>0.59416930000000001</v>
      </c>
      <c r="BX2" s="61">
        <v>0.83878649999999999</v>
      </c>
      <c r="BY2" s="61">
        <v>0.12041238</v>
      </c>
      <c r="BZ2" s="61">
        <v>7.8405475E-4</v>
      </c>
      <c r="CA2" s="61">
        <v>0.87246979999999996</v>
      </c>
      <c r="CB2" s="61">
        <v>1.4258175E-2</v>
      </c>
      <c r="CC2" s="61">
        <v>0.11283167500000001</v>
      </c>
      <c r="CD2" s="61">
        <v>0.92287589999999997</v>
      </c>
      <c r="CE2" s="61">
        <v>0.14636724000000001</v>
      </c>
      <c r="CF2" s="61">
        <v>0.16380653000000001</v>
      </c>
      <c r="CG2" s="61">
        <v>4.9500000000000003E-7</v>
      </c>
      <c r="CH2" s="61">
        <v>2.6567022999999999E-2</v>
      </c>
      <c r="CI2" s="61">
        <v>2.5328759999999999E-3</v>
      </c>
      <c r="CJ2" s="61">
        <v>1.9422253</v>
      </c>
      <c r="CK2" s="61">
        <v>3.7215172999999997E-2</v>
      </c>
      <c r="CL2" s="61">
        <v>1.3526882</v>
      </c>
      <c r="CM2" s="61">
        <v>2.1069399999999998</v>
      </c>
      <c r="CN2" s="61">
        <v>2985.2370000000001</v>
      </c>
      <c r="CO2" s="61">
        <v>5428.2515000000003</v>
      </c>
      <c r="CP2" s="61">
        <v>4000.5742</v>
      </c>
      <c r="CQ2" s="61">
        <v>956.54420000000005</v>
      </c>
      <c r="CR2" s="61">
        <v>591.45420000000001</v>
      </c>
      <c r="CS2" s="61">
        <v>322.79367000000002</v>
      </c>
      <c r="CT2" s="61">
        <v>3276.2510000000002</v>
      </c>
      <c r="CU2" s="61">
        <v>2264.8901000000001</v>
      </c>
      <c r="CV2" s="61">
        <v>1075.2255</v>
      </c>
      <c r="CW2" s="61">
        <v>2648.4859999999999</v>
      </c>
      <c r="CX2" s="61">
        <v>788.13729999999998</v>
      </c>
      <c r="CY2" s="61">
        <v>3203.4423999999999</v>
      </c>
      <c r="CZ2" s="61">
        <v>1888.5906</v>
      </c>
      <c r="DA2" s="61">
        <v>5389.4453000000003</v>
      </c>
      <c r="DB2" s="61">
        <v>3937.5895999999998</v>
      </c>
      <c r="DC2" s="61">
        <v>8933.0630000000001</v>
      </c>
      <c r="DD2" s="61">
        <v>14153.916999999999</v>
      </c>
      <c r="DE2" s="61">
        <v>3040.2537000000002</v>
      </c>
      <c r="DF2" s="61">
        <v>4453.1333000000004</v>
      </c>
      <c r="DG2" s="61">
        <v>3433.5886</v>
      </c>
      <c r="DH2" s="61">
        <v>47.57685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58.036712999999999</v>
      </c>
      <c r="B6">
        <f>BB2</f>
        <v>14.785882000000001</v>
      </c>
      <c r="C6">
        <f>BC2</f>
        <v>15.034603000000001</v>
      </c>
      <c r="D6">
        <f>BD2</f>
        <v>28.206330000000001</v>
      </c>
    </row>
    <row r="7" spans="1:113" x14ac:dyDescent="0.3">
      <c r="B7">
        <f>ROUND(B6/MAX($B$6,$C$6,$D$6),1)</f>
        <v>0.5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6" sqref="L2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27673</v>
      </c>
      <c r="C2" s="56">
        <f ca="1">YEAR(TODAY())-YEAR(B2)+IF(TODAY()&gt;=DATE(YEAR(TODAY()),MONTH(B2),DAY(B2)),0,-1)</f>
        <v>46</v>
      </c>
      <c r="E2" s="52">
        <v>175.6</v>
      </c>
      <c r="F2" s="53" t="s">
        <v>275</v>
      </c>
      <c r="G2" s="52">
        <v>84.9</v>
      </c>
      <c r="H2" s="51" t="s">
        <v>40</v>
      </c>
      <c r="I2" s="72">
        <f>ROUND(G3/E3^2,1)</f>
        <v>27.5</v>
      </c>
    </row>
    <row r="3" spans="1:9" x14ac:dyDescent="0.3">
      <c r="E3" s="51">
        <f>E2/100</f>
        <v>1.756</v>
      </c>
      <c r="F3" s="51" t="s">
        <v>39</v>
      </c>
      <c r="G3" s="51">
        <f>G2</f>
        <v>84.9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이병학, ID : H2500052)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22일 17:14:26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18" sqref="X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44642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46</v>
      </c>
      <c r="G12" s="94"/>
      <c r="H12" s="94"/>
      <c r="I12" s="94"/>
      <c r="K12" s="123">
        <f>'개인정보 및 신체계측 입력'!E2</f>
        <v>175.6</v>
      </c>
      <c r="L12" s="124"/>
      <c r="M12" s="117">
        <f>'개인정보 및 신체계측 입력'!G2</f>
        <v>84.9</v>
      </c>
      <c r="N12" s="118"/>
      <c r="O12" s="113" t="s">
        <v>270</v>
      </c>
      <c r="P12" s="107"/>
      <c r="Q12" s="90">
        <f>'개인정보 및 신체계측 입력'!I2</f>
        <v>27.5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이병학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63.765999999999998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16.163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20.071000000000002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22.1</v>
      </c>
      <c r="L72" s="36" t="s">
        <v>52</v>
      </c>
      <c r="M72" s="36">
        <f>ROUND('DRIs DATA'!K8,1)</f>
        <v>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70.849999999999994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166.09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89.24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88.06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59.19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270.54000000000002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126.96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2022-03-22T23:24:49Z</dcterms:modified>
</cp:coreProperties>
</file>