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<sst xmlns="http://schemas.openxmlformats.org/spreadsheetml/2006/main" count="692" uniqueCount="356">
  <si>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</si>
  <si>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</si>
  <si>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</si>
  <si>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</si>
  <si>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</si>
  <si>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</si>
  <si>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</si>
  <si>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</si>
  <si>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</si>
  <si>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</si>
  <si>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</si>
  <si>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</si>
  <si>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</si>
  <si>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</si>
  <si>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</si>
  <si>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</si>
  <si>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</si>
  <si>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</si>
  <si>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</si>
  <si>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</si>
  <si>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</si>
  <si>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</si>
  <si>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</si>
  <si>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</si>
  <si>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</si>
  <si>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</si>
  <si>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</si>
  <si>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</si>
  <si>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</si>
  <si>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</si>
  <si>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</si>
  <si>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</si>
  <si>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</si>
  <si>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</si>
  <si>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</si>
  <si>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</si>
  <si>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</si>
  <si>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</si>
  <si>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</si>
  <si>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</si>
  <si>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</si>
  <si>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</si>
  <si>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</si>
  <si>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</si>
  <si>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</si>
  <si>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</si>
  <si>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</si>
  <si>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</si>
  <si>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</si>
  <si>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</si>
  <si>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</si>
  <si>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</si>
  <si>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</si>
  <si>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</si>
  <si>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</si>
  <si>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</si>
  <si>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</si>
  <si>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</si>
  <si>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</si>
  <si>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</si>
  <si>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</si>
  <si>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</si>
  <si>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</si>
  <si>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</si>
  <si>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</si>
  <si>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</si>
  <si>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</si>
  <si>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</si>
  <si>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</si>
  <si>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</si>
  <si>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</si>
  <si>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</si>
  <si>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</si>
  <si>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</si>
  <si>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</si>
  <si>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</si>
  <si>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</si>
  <si>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</si>
  <si>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</si>
  <si>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</si>
  <si>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</si>
  <si>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</si>
  <si>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</si>
  <si>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</si>
  <si>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</si>
  <si>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</si>
  <si>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</si>
  <si>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</si>
  <si>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</si>
  <si>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</si>
  <si>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</si>
  <si>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</si>
  <si>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</si>
  <si>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</si>
  <si>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</si>
  <si>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</si>
  <si>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</si>
  <si>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</si>
  <si>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</si>
  <si>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</si>
  <si>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</si>
  <si>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</si>
  <si>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</si>
  <si>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</si>
  <si>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</si>
  <si>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</si>
  <si>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</si>
  <si>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</si>
  <si>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</si>
  <si>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</si>
  <si>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</si>
  <si>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</si>
  <si>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</si>
  <si>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</si>
  <si>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</si>
  <si>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</si>
  <si>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</si>
  <si>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</si>
  <si>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</si>
  <si>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</si>
  <si>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</si>
  <si>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</si>
  <si>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</si>
  <si>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</si>
  <si>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</si>
  <si>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</si>
  <si>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</si>
  <si>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</si>
  <si>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</si>
  <si>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</si>
  <si>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</si>
  <si>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</si>
  <si>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</si>
  <si>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</si>
  <si>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</si>
  <si>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</si>
  <si>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</si>
  <si>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</si>
  <si>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</si>
  <si>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</si>
  <si>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</si>
  <si>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</si>
  <si>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</si>
  <si>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</si>
  <si>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</si>
  <si>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</si>
  <si>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</si>
  <si>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</si>
  <si>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</si>
  <si>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</si>
  <si>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</si>
  <si>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</si>
  <si>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</si>
  <si>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</si>
  <si>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</si>
  <si>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</si>
  <si>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</si>
  <si>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</si>
  <si>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</si>
  <si>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</si>
  <si>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</si>
  <si>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</si>
  <si>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</si>
  <si>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</si>
  <si>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</si>
  <si>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</si>
  <si>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</si>
  <si>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</si>
  <si>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</si>
  <si>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</si>
  <si>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</si>
  <si>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</si>
  <si>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</si>
  <si>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</si>
  <si>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</si>
  <si>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</si>
  <si>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</si>
  <si>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</si>
  <si>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</si>
  <si>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</si>
  <si>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</si>
  <si>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</si>
  <si>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</si>
  <si>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</si>
  <si>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</si>
  <si>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</si>
  <si>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</si>
  <si>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</si>
  <si>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</si>
  <si>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</si>
  <si>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</si>
  <si>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</si>
  <si>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</si>
  <si>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</si>
  <si>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</si>
  <si>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</si>
  <si>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</si>
  <si>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</si>
  <si>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</si>
  <si>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</si>
  <si>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</si>
  <si>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</si>
  <si>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</si>
  <si>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</si>
  <si>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</si>
  <si>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</si>
  <si>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</si>
  <si>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</si>
  <si>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</si>
  <si>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</si>
  <si>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</si>
  <si>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</si>
  <si>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</si>
  <si>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</si>
  <si>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</si>
  <si>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</si>
  <si>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</si>
  <si>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</si>
  <si>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</si>
  <si>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</si>
  <si>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</si>
  <si>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</si>
  <si>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</si>
  <si>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</si>
  <si>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</si>
  <si>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</si>
  <si>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</si>
  <si>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</si>
  <si>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</si>
  <si>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</si>
  <si>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</si>
  <si>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</si>
  <si>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</si>
  <si>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</si>
  <si>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</si>
  <si>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</si>
  <si>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</si>
  <si>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</si>
  <si>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</si>
  <si>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</si>
  <si>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</si>
  <si>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</si>
  <si>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</si>
  <si>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</si>
  <si>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</si>
  <si>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</si>
  <si>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</si>
  <si>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</si>
  <si>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</si>
  <si>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</si>
  <si>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</si>
  <si>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</si>
  <si>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</si>
  <si>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</si>
  <si>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</si>
  <si>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</si>
  <si>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</si>
  <si>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</si>
  <si>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</si>
  <si>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</si>
  <si>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</si>
  <si>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</si>
  <si>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</si>
  <si>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</si>
  <si>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</si>
  <si>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</si>
  <si>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</si>
  <si>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</si>
  <si>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</si>
  <si>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</si>
  <si>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</si>
  <si>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</si>
  <si>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</si>
  <si>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</si>
  <si>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</si>
  <si>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</si>
  <si>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M</t>
  </si>
  <si>
    <t>섭취량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</si>
  <si>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</si>
  <si>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</si>
  <si>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</si>
  <si>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</si>
  <si>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</si>
  <si>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</si>
  <si>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</si>
  <si>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</si>
  <si>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</si>
  <si>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</si>
  <si>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</si>
  <si>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</si>
  <si>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</si>
  <si>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</si>
  <si>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</si>
  <si>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</si>
  <si>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</si>
  <si>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</si>
  <si>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</si>
  <si>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</si>
  <si>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</si>
  <si>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</si>
  <si>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</si>
  <si>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</si>
  <si>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</si>
  <si>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</si>
  <si>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</si>
  <si>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</si>
  <si>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</si>
  <si>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</si>
  <si>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</si>
  <si>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</si>
  <si>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</si>
  <si>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</si>
  <si>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H2500056</t>
  </si>
  <si>
    <t>박정민</t>
  </si>
  <si>
    <t>정보</t>
    <phoneticPr fontId="1" type="noConversion"/>
  </si>
  <si>
    <t>(설문지 : FFQ 95문항 설문지, 사용자 : 박정민, ID : H2500056)</t>
  </si>
  <si>
    <t>출력시각</t>
    <phoneticPr fontId="1" type="noConversion"/>
  </si>
  <si>
    <t>2022년 04월 06일 12:48:50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</si>
  <si>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</si>
  <si>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</si>
  <si>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</si>
  <si>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</si>
  <si>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</si>
  <si>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</si>
  <si>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</si>
  <si>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</si>
  <si>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</si>
  <si>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</si>
  <si>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</si>
  <si>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</si>
  <si>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</si>
  <si>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</si>
  <si>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</si>
  <si>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</si>
  <si>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</si>
  <si>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</si>
  <si>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</si>
  <si>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</si>
  <si>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</si>
  <si>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</si>
  <si>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</si>
  <si>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</si>
  <si>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</si>
  <si>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</si>
  <si>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</si>
  <si>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</si>
  <si>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</si>
  <si>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</si>
  <si>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</si>
  <si>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</si>
  <si>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</si>
  <si>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</si>
  <si>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</si>
  <si>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판토텐산</t>
    <phoneticPr fontId="1" type="noConversion"/>
  </si>
  <si>
    <t>칼륨</t>
    <phoneticPr fontId="1" type="noConversion"/>
  </si>
  <si>
    <t>불소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</si>
</sst>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104.0372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35976"/>
        <c:axId val="704869576"/>
      </c:barChart>
      <c:catAx>
        <c:axId val="26163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869576"/>
        <c:crosses val="autoZero"/>
        <c:auto val="1"/>
        <c:lblAlgn val="ctr"/>
        <c:lblOffset val="100"/>
        <c:noMultiLvlLbl val="0"/>
      </c:catAx>
      <c:valAx>
        <c:axId val="70486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3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2.9715378000000001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31632"/>
        <c:axId val="841001328"/>
      </c:barChart>
      <c:catAx>
        <c:axId val="83183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001328"/>
        <c:crosses val="autoZero"/>
        <c:auto val="1"/>
        <c:lblAlgn val="ctr"/>
        <c:lblOffset val="100"/>
        <c:noMultiLvlLbl val="0"/>
      </c:catAx>
      <c:valAx>
        <c:axId val="84100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3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0.66974913999999997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000936"/>
        <c:axId val="840999368"/>
      </c:barChart>
      <c:catAx>
        <c:axId val="84100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0999368"/>
        <c:crosses val="autoZero"/>
        <c:auto val="1"/>
        <c:lblAlgn val="ctr"/>
        <c:lblOffset val="100"/>
        <c:noMultiLvlLbl val="0"/>
      </c:catAx>
      <c:valAx>
        <c:axId val="84099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000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1699.1416999999999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000152"/>
        <c:axId val="840999760"/>
      </c:barChart>
      <c:catAx>
        <c:axId val="84100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0999760"/>
        <c:crosses val="autoZero"/>
        <c:auto val="1"/>
        <c:lblAlgn val="ctr"/>
        <c:lblOffset val="100"/>
        <c:noMultiLvlLbl val="0"/>
      </c:catAx>
      <c:valAx>
        <c:axId val="84099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00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4766.7505000000001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41001720"/>
        <c:axId val="841002112"/>
      </c:barChart>
      <c:catAx>
        <c:axId val="84100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1002112"/>
        <c:crosses val="autoZero"/>
        <c:auto val="1"/>
        <c:lblAlgn val="ctr"/>
        <c:lblOffset val="100"/>
        <c:noMultiLvlLbl val="0"/>
      </c:catAx>
      <c:valAx>
        <c:axId val="841002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4100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150.74223000000001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956328"/>
        <c:axId val="783955152"/>
      </c:barChart>
      <c:catAx>
        <c:axId val="78395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955152"/>
        <c:crosses val="autoZero"/>
        <c:auto val="1"/>
        <c:lblAlgn val="ctr"/>
        <c:lblOffset val="100"/>
        <c:noMultiLvlLbl val="0"/>
      </c:catAx>
      <c:valAx>
        <c:axId val="78395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95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155.08026000000001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953976"/>
        <c:axId val="783954760"/>
      </c:barChart>
      <c:catAx>
        <c:axId val="78395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954760"/>
        <c:crosses val="autoZero"/>
        <c:auto val="1"/>
        <c:lblAlgn val="ctr"/>
        <c:lblOffset val="100"/>
        <c:noMultiLvlLbl val="0"/>
      </c:catAx>
      <c:valAx>
        <c:axId val="7839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95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18.248987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3957112"/>
        <c:axId val="783954368"/>
      </c:barChart>
      <c:catAx>
        <c:axId val="7839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3954368"/>
        <c:crosses val="autoZero"/>
        <c:auto val="1"/>
        <c:lblAlgn val="ctr"/>
        <c:lblOffset val="100"/>
        <c:noMultiLvlLbl val="0"/>
      </c:catAx>
      <c:valAx>
        <c:axId val="78395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39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941.54790000000003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27416"/>
        <c:axId val="565626632"/>
      </c:barChart>
      <c:catAx>
        <c:axId val="56562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26632"/>
        <c:crosses val="autoZero"/>
        <c:auto val="1"/>
        <c:lblAlgn val="ctr"/>
        <c:lblOffset val="100"/>
        <c:noMultiLvlLbl val="0"/>
      </c:catAx>
      <c:valAx>
        <c:axId val="5656266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2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1.5921438E-2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25064"/>
        <c:axId val="565625456"/>
      </c:barChart>
      <c:catAx>
        <c:axId val="56562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25456"/>
        <c:crosses val="autoZero"/>
        <c:auto val="1"/>
        <c:lblAlgn val="ctr"/>
        <c:lblOffset val="100"/>
        <c:noMultiLvlLbl val="0"/>
      </c:catAx>
      <c:valAx>
        <c:axId val="56562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2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4.7652559999999999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25848"/>
        <c:axId val="565628592"/>
      </c:barChart>
      <c:catAx>
        <c:axId val="56562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28592"/>
        <c:crosses val="autoZero"/>
        <c:auto val="1"/>
        <c:lblAlgn val="ctr"/>
        <c:lblOffset val="100"/>
        <c:noMultiLvlLbl val="0"/>
      </c:catAx>
      <c:valAx>
        <c:axId val="56562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2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39.01773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868400"/>
        <c:axId val="704871536"/>
      </c:barChart>
      <c:catAx>
        <c:axId val="7048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871536"/>
        <c:crosses val="autoZero"/>
        <c:auto val="1"/>
        <c:lblAlgn val="ctr"/>
        <c:lblOffset val="100"/>
        <c:noMultiLvlLbl val="0"/>
      </c:catAx>
      <c:valAx>
        <c:axId val="70487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86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308.166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527104"/>
        <c:axId val="662527496"/>
      </c:barChart>
      <c:catAx>
        <c:axId val="66252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527496"/>
        <c:crosses val="autoZero"/>
        <c:auto val="1"/>
        <c:lblAlgn val="ctr"/>
        <c:lblOffset val="100"/>
        <c:noMultiLvlLbl val="0"/>
      </c:catAx>
      <c:valAx>
        <c:axId val="66252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5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131.41905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523968"/>
        <c:axId val="662524360"/>
      </c:barChart>
      <c:catAx>
        <c:axId val="6625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524360"/>
        <c:crosses val="autoZero"/>
        <c:auto val="1"/>
        <c:lblAlgn val="ctr"/>
        <c:lblOffset val="100"/>
        <c:noMultiLvlLbl val="0"/>
      </c:catAx>
      <c:valAx>
        <c:axId val="66252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14.82</c:v>
                </c:pt>
                <c:pt idx="1">
                  <c:v>11.061999999999999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2525144"/>
        <c:axId val="662525536"/>
      </c:barChart>
      <c:catAx>
        <c:axId val="662525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525536"/>
        <c:crosses val="autoZero"/>
        <c:auto val="1"/>
        <c:lblAlgn val="ctr"/>
        <c:lblOffset val="100"/>
        <c:noMultiLvlLbl val="0"/>
      </c:catAx>
      <c:valAx>
        <c:axId val="66252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525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16.396103</c:v>
                </c:pt>
                <c:pt idx="1">
                  <c:v>19.832335</c:v>
                </c:pt>
                <c:pt idx="2">
                  <c:v>20.146984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964.75170000000003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26240"/>
        <c:axId val="688608864"/>
      </c:barChart>
      <c:catAx>
        <c:axId val="56562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08864"/>
        <c:crosses val="autoZero"/>
        <c:auto val="1"/>
        <c:lblAlgn val="ctr"/>
        <c:lblOffset val="100"/>
        <c:noMultiLvlLbl val="0"/>
      </c:catAx>
      <c:valAx>
        <c:axId val="688608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30.670970000000001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8610040"/>
        <c:axId val="688608472"/>
      </c:barChart>
      <c:catAx>
        <c:axId val="68861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08472"/>
        <c:crosses val="autoZero"/>
        <c:auto val="1"/>
        <c:lblAlgn val="ctr"/>
        <c:lblOffset val="100"/>
        <c:noMultiLvlLbl val="0"/>
      </c:catAx>
      <c:valAx>
        <c:axId val="68860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1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69.626000000000005</c:v>
                </c:pt>
                <c:pt idx="1">
                  <c:v>11.499000000000001</c:v>
                </c:pt>
                <c:pt idx="2">
                  <c:v>18.875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8609648"/>
        <c:axId val="688610432"/>
      </c:barChart>
      <c:catAx>
        <c:axId val="68860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10432"/>
        <c:crosses val="autoZero"/>
        <c:auto val="1"/>
        <c:lblAlgn val="ctr"/>
        <c:lblOffset val="100"/>
        <c:noMultiLvlLbl val="0"/>
      </c:catAx>
      <c:valAx>
        <c:axId val="6886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0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3175.0679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8607688"/>
        <c:axId val="688608080"/>
      </c:barChart>
      <c:catAx>
        <c:axId val="68860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8608080"/>
        <c:crosses val="autoZero"/>
        <c:auto val="1"/>
        <c:lblAlgn val="ctr"/>
        <c:lblOffset val="100"/>
        <c:noMultiLvlLbl val="0"/>
      </c:catAx>
      <c:valAx>
        <c:axId val="68860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860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122.81708999999999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748888"/>
        <c:axId val="781750456"/>
      </c:barChart>
      <c:catAx>
        <c:axId val="78174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750456"/>
        <c:crosses val="autoZero"/>
        <c:auto val="1"/>
        <c:lblAlgn val="ctr"/>
        <c:lblOffset val="100"/>
        <c:noMultiLvlLbl val="0"/>
      </c:catAx>
      <c:valAx>
        <c:axId val="781750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7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614.82086000000004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750848"/>
        <c:axId val="781751632"/>
      </c:barChart>
      <c:catAx>
        <c:axId val="7817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751632"/>
        <c:crosses val="autoZero"/>
        <c:auto val="1"/>
        <c:lblAlgn val="ctr"/>
        <c:lblOffset val="100"/>
        <c:noMultiLvlLbl val="0"/>
      </c:catAx>
      <c:valAx>
        <c:axId val="78175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7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4.9699534999999999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4871144"/>
        <c:axId val="704870360"/>
      </c:barChart>
      <c:catAx>
        <c:axId val="70487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4870360"/>
        <c:crosses val="autoZero"/>
        <c:auto val="1"/>
        <c:lblAlgn val="ctr"/>
        <c:lblOffset val="100"/>
        <c:noMultiLvlLbl val="0"/>
      </c:catAx>
      <c:valAx>
        <c:axId val="7048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487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11152.343999999999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1749280"/>
        <c:axId val="781749672"/>
      </c:barChart>
      <c:catAx>
        <c:axId val="7817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1749672"/>
        <c:crosses val="autoZero"/>
        <c:auto val="1"/>
        <c:lblAlgn val="ctr"/>
        <c:lblOffset val="100"/>
        <c:noMultiLvlLbl val="0"/>
      </c:catAx>
      <c:valAx>
        <c:axId val="78174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17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22.186603999999999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76344"/>
        <c:axId val="553874776"/>
      </c:barChart>
      <c:catAx>
        <c:axId val="5538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74776"/>
        <c:crosses val="autoZero"/>
        <c:auto val="1"/>
        <c:lblAlgn val="ctr"/>
        <c:lblOffset val="100"/>
        <c:noMultiLvlLbl val="0"/>
      </c:catAx>
      <c:valAx>
        <c:axId val="55387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2.6973989999999999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72816"/>
        <c:axId val="553873600"/>
      </c:barChart>
      <c:catAx>
        <c:axId val="5538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73600"/>
        <c:crosses val="autoZero"/>
        <c:auto val="1"/>
        <c:lblAlgn val="ctr"/>
        <c:lblOffset val="100"/>
        <c:noMultiLvlLbl val="0"/>
      </c:catAx>
      <c:valAx>
        <c:axId val="5538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382.57977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28496"/>
        <c:axId val="831828888"/>
      </c:barChart>
      <c:catAx>
        <c:axId val="83182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28888"/>
        <c:crosses val="autoZero"/>
        <c:auto val="1"/>
        <c:lblAlgn val="ctr"/>
        <c:lblOffset val="100"/>
        <c:noMultiLvlLbl val="0"/>
      </c:catAx>
      <c:valAx>
        <c:axId val="83182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2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2.1324548999999999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28104"/>
        <c:axId val="831829672"/>
      </c:barChart>
      <c:catAx>
        <c:axId val="83182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29672"/>
        <c:crosses val="autoZero"/>
        <c:auto val="1"/>
        <c:lblAlgn val="ctr"/>
        <c:lblOffset val="100"/>
        <c:noMultiLvlLbl val="0"/>
      </c:catAx>
      <c:valAx>
        <c:axId val="83182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2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25.839624000000001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1829280"/>
        <c:axId val="831830456"/>
      </c:barChart>
      <c:catAx>
        <c:axId val="83182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1830456"/>
        <c:crosses val="autoZero"/>
        <c:auto val="1"/>
        <c:lblAlgn val="ctr"/>
        <c:lblOffset val="100"/>
        <c:noMultiLvlLbl val="0"/>
      </c:catAx>
      <c:valAx>
        <c:axId val="83183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18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2.6973989999999999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51648"/>
        <c:axId val="193654392"/>
      </c:barChart>
      <c:catAx>
        <c:axId val="19365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54392"/>
        <c:crosses val="autoZero"/>
        <c:auto val="1"/>
        <c:lblAlgn val="ctr"/>
        <c:lblOffset val="100"/>
        <c:noMultiLvlLbl val="0"/>
      </c:catAx>
      <c:valAx>
        <c:axId val="19365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967.83180000000004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52040"/>
        <c:axId val="193651256"/>
      </c:barChart>
      <c:catAx>
        <c:axId val="1936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51256"/>
        <c:crosses val="autoZero"/>
        <c:auto val="1"/>
        <c:lblAlgn val="ctr"/>
        <c:lblOffset val="100"/>
        <c:noMultiLvlLbl val="0"/>
      </c:catAx>
      <c:valAx>
        <c:axId val="19365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12.340139000000001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653216"/>
        <c:axId val="193653608"/>
      </c:barChart>
      <c:catAx>
        <c:axId val="19365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653608"/>
        <c:crosses val="autoZero"/>
        <c:auto val="1"/>
        <c:lblAlgn val="ctr"/>
        <c:lblOffset val="100"/>
        <c:noMultiLvlLbl val="0"/>
      </c:catAx>
      <c:valAx>
        <c:axId val="1936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6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박정민, ID : H2500056)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06일 12:48:50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3175.0679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104.0372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39.01773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69.626000000000005</v>
      </c>
      <c r="G8" s="59">
        <f>'DRIs DATA 입력'!G8</f>
        <v>11.499000000000001</v>
      </c>
      <c r="H8" s="59">
        <f>'DRIs DATA 입력'!H8</f>
        <v>18.875</v>
      </c>
      <c r="I8" s="46"/>
      <c r="J8" s="59" t="s">
        <v>215</v>
      </c>
      <c r="K8" s="59">
        <f>'DRIs DATA 입력'!K8</f>
        <v>14.82</v>
      </c>
      <c r="L8" s="59">
        <f>'DRIs DATA 입력'!L8</f>
        <v>11.061999999999999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964.75170000000003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30.670970000000001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4.9699534999999999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382.57977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122.81708999999999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3.0354402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2.1324548999999999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25.839624000000001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2.6973989999999999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967.83180000000004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12.340139000000001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2.9715378000000001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0.66974913999999997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614.82086000000004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1699.1416999999999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11152.343999999999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4766.7505000000001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150.74223000000001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155.08026000000001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22.186603999999999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18.248987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941.54790000000003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1.5921438E-2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4.7652559999999999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308.166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131.41905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3" sqref="N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316</v>
      </c>
      <c r="H1" s="61" t="s">
        <v>317</v>
      </c>
    </row>
    <row r="3" spans="1:27" x14ac:dyDescent="0.3">
      <c r="A3" s="71" t="s">
        <v>318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319</v>
      </c>
      <c r="B4" s="69"/>
      <c r="C4" s="69"/>
      <c r="E4" s="66" t="s">
        <v>320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322</v>
      </c>
      <c r="V4" s="69"/>
      <c r="W4" s="69"/>
      <c r="X4" s="69"/>
      <c r="Y4" s="69"/>
      <c r="Z4" s="69"/>
    </row>
    <row r="5" spans="1:27" x14ac:dyDescent="0.3">
      <c r="A5" s="65"/>
      <c r="B5" s="65" t="s">
        <v>323</v>
      </c>
      <c r="C5" s="65" t="s">
        <v>324</v>
      </c>
      <c r="E5" s="65"/>
      <c r="F5" s="65" t="s">
        <v>325</v>
      </c>
      <c r="G5" s="65" t="s">
        <v>326</v>
      </c>
      <c r="H5" s="65" t="s">
        <v>327</v>
      </c>
      <c r="J5" s="65"/>
      <c r="K5" s="65" t="s">
        <v>278</v>
      </c>
      <c r="L5" s="65" t="s">
        <v>328</v>
      </c>
      <c r="N5" s="65"/>
      <c r="O5" s="65" t="s">
        <v>279</v>
      </c>
      <c r="P5" s="65" t="s">
        <v>329</v>
      </c>
      <c r="Q5" s="65" t="s">
        <v>331</v>
      </c>
      <c r="R5" s="65" t="s">
        <v>281</v>
      </c>
      <c r="S5" s="65" t="s">
        <v>332</v>
      </c>
      <c r="U5" s="65"/>
      <c r="V5" s="65" t="s">
        <v>279</v>
      </c>
      <c r="W5" s="65" t="s">
        <v>333</v>
      </c>
      <c r="X5" s="65" t="s">
        <v>334</v>
      </c>
      <c r="Y5" s="65" t="s">
        <v>335</v>
      </c>
      <c r="Z5" s="65" t="s">
        <v>336</v>
      </c>
    </row>
    <row r="6" spans="1:27" x14ac:dyDescent="0.3">
      <c r="A6" s="65" t="s">
        <v>337</v>
      </c>
      <c r="B6" s="65">
        <v>2200</v>
      </c>
      <c r="C6" s="65">
        <v>3175.0679</v>
      </c>
      <c r="E6" s="65" t="s">
        <v>339</v>
      </c>
      <c r="F6" s="65">
        <v>55</v>
      </c>
      <c r="G6" s="65">
        <v>15</v>
      </c>
      <c r="H6" s="65">
        <v>7</v>
      </c>
      <c r="J6" s="65" t="s">
        <v>338</v>
      </c>
      <c r="K6" s="65">
        <v>0.1</v>
      </c>
      <c r="L6" s="65">
        <v>4</v>
      </c>
      <c r="N6" s="65" t="s">
        <v>340</v>
      </c>
      <c r="O6" s="65">
        <v>50</v>
      </c>
      <c r="P6" s="65">
        <v>60</v>
      </c>
      <c r="Q6" s="65">
        <v>0</v>
      </c>
      <c r="R6" s="65">
        <v>0</v>
      </c>
      <c r="S6" s="65">
        <v>104.0372</v>
      </c>
      <c r="U6" s="65" t="s">
        <v>282</v>
      </c>
      <c r="V6" s="65">
        <v>0</v>
      </c>
      <c r="W6" s="65">
        <v>0</v>
      </c>
      <c r="X6" s="65">
        <v>25</v>
      </c>
      <c r="Y6" s="65">
        <v>0</v>
      </c>
      <c r="Z6" s="65">
        <v>39.01773</v>
      </c>
    </row>
    <row r="7" spans="1:27" x14ac:dyDescent="0.3">
      <c r="E7" s="65" t="s">
        <v>341</v>
      </c>
      <c r="F7" s="65">
        <v>65</v>
      </c>
      <c r="G7" s="65">
        <v>30</v>
      </c>
      <c r="H7" s="65">
        <v>20</v>
      </c>
      <c r="J7" s="65" t="s">
        <v>342</v>
      </c>
      <c r="K7" s="65">
        <v>1</v>
      </c>
      <c r="L7" s="65">
        <v>10</v>
      </c>
    </row>
    <row r="8" spans="1:27" x14ac:dyDescent="0.3">
      <c r="E8" s="65" t="s">
        <v>343</v>
      </c>
      <c r="F8" s="65">
        <v>69.626000000000005</v>
      </c>
      <c r="G8" s="65">
        <v>11.499000000000001</v>
      </c>
      <c r="H8" s="65">
        <v>18.875</v>
      </c>
      <c r="J8" s="65" t="s">
        <v>344</v>
      </c>
      <c r="K8" s="65">
        <v>14.82</v>
      </c>
      <c r="L8" s="65">
        <v>11.061999999999999</v>
      </c>
    </row>
    <row r="13" spans="1:27" x14ac:dyDescent="0.3">
      <c r="A13" s="70" t="s">
        <v>283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284</v>
      </c>
      <c r="B14" s="69"/>
      <c r="C14" s="69"/>
      <c r="D14" s="69"/>
      <c r="E14" s="69"/>
      <c r="F14" s="69"/>
      <c r="H14" s="69" t="s">
        <v>285</v>
      </c>
      <c r="I14" s="69"/>
      <c r="J14" s="69"/>
      <c r="K14" s="69"/>
      <c r="L14" s="69"/>
      <c r="M14" s="69"/>
      <c r="O14" s="69" t="s">
        <v>345</v>
      </c>
      <c r="P14" s="69"/>
      <c r="Q14" s="69"/>
      <c r="R14" s="69"/>
      <c r="S14" s="69"/>
      <c r="T14" s="69"/>
      <c r="V14" s="69" t="s">
        <v>346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347</v>
      </c>
      <c r="C15" s="65" t="s">
        <v>333</v>
      </c>
      <c r="D15" s="65" t="s">
        <v>334</v>
      </c>
      <c r="E15" s="65" t="s">
        <v>348</v>
      </c>
      <c r="F15" s="65" t="s">
        <v>349</v>
      </c>
      <c r="H15" s="65"/>
      <c r="I15" s="65" t="s">
        <v>279</v>
      </c>
      <c r="J15" s="65" t="s">
        <v>350</v>
      </c>
      <c r="K15" s="65" t="s">
        <v>351</v>
      </c>
      <c r="L15" s="65" t="s">
        <v>281</v>
      </c>
      <c r="M15" s="65" t="s">
        <v>277</v>
      </c>
      <c r="O15" s="65"/>
      <c r="P15" s="65" t="s">
        <v>279</v>
      </c>
      <c r="Q15" s="65" t="s">
        <v>280</v>
      </c>
      <c r="R15" s="65" t="s">
        <v>330</v>
      </c>
      <c r="S15" s="65" t="s">
        <v>281</v>
      </c>
      <c r="T15" s="65" t="s">
        <v>277</v>
      </c>
      <c r="V15" s="65"/>
      <c r="W15" s="65" t="s">
        <v>279</v>
      </c>
      <c r="X15" s="65" t="s">
        <v>280</v>
      </c>
      <c r="Y15" s="65" t="s">
        <v>330</v>
      </c>
      <c r="Z15" s="65" t="s">
        <v>281</v>
      </c>
      <c r="AA15" s="65" t="s">
        <v>277</v>
      </c>
    </row>
    <row r="16" spans="1:27" x14ac:dyDescent="0.3">
      <c r="A16" s="65" t="s">
        <v>352</v>
      </c>
      <c r="B16" s="65">
        <v>530</v>
      </c>
      <c r="C16" s="65">
        <v>750</v>
      </c>
      <c r="D16" s="65">
        <v>0</v>
      </c>
      <c r="E16" s="65">
        <v>3000</v>
      </c>
      <c r="F16" s="65">
        <v>964.75170000000003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30.670970000000001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4.9699534999999999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382.57977</v>
      </c>
    </row>
    <row r="23" spans="1:62" x14ac:dyDescent="0.3">
      <c r="A23" s="70" t="s">
        <v>286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287</v>
      </c>
      <c r="B24" s="69"/>
      <c r="C24" s="69"/>
      <c r="D24" s="69"/>
      <c r="E24" s="69"/>
      <c r="F24" s="69"/>
      <c r="H24" s="69" t="s">
        <v>288</v>
      </c>
      <c r="I24" s="69"/>
      <c r="J24" s="69"/>
      <c r="K24" s="69"/>
      <c r="L24" s="69"/>
      <c r="M24" s="69"/>
      <c r="O24" s="69" t="s">
        <v>289</v>
      </c>
      <c r="P24" s="69"/>
      <c r="Q24" s="69"/>
      <c r="R24" s="69"/>
      <c r="S24" s="69"/>
      <c r="T24" s="69"/>
      <c r="V24" s="69" t="s">
        <v>290</v>
      </c>
      <c r="W24" s="69"/>
      <c r="X24" s="69"/>
      <c r="Y24" s="69"/>
      <c r="Z24" s="69"/>
      <c r="AA24" s="69"/>
      <c r="AC24" s="69" t="s">
        <v>291</v>
      </c>
      <c r="AD24" s="69"/>
      <c r="AE24" s="69"/>
      <c r="AF24" s="69"/>
      <c r="AG24" s="69"/>
      <c r="AH24" s="69"/>
      <c r="AJ24" s="69" t="s">
        <v>292</v>
      </c>
      <c r="AK24" s="69"/>
      <c r="AL24" s="69"/>
      <c r="AM24" s="69"/>
      <c r="AN24" s="69"/>
      <c r="AO24" s="69"/>
      <c r="AQ24" s="69" t="s">
        <v>293</v>
      </c>
      <c r="AR24" s="69"/>
      <c r="AS24" s="69"/>
      <c r="AT24" s="69"/>
      <c r="AU24" s="69"/>
      <c r="AV24" s="69"/>
      <c r="AX24" s="69" t="s">
        <v>353</v>
      </c>
      <c r="AY24" s="69"/>
      <c r="AZ24" s="69"/>
      <c r="BA24" s="69"/>
      <c r="BB24" s="69"/>
      <c r="BC24" s="69"/>
      <c r="BE24" s="69" t="s">
        <v>294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280</v>
      </c>
      <c r="D25" s="65" t="s">
        <v>330</v>
      </c>
      <c r="E25" s="65" t="s">
        <v>281</v>
      </c>
      <c r="F25" s="65" t="s">
        <v>277</v>
      </c>
      <c r="H25" s="65"/>
      <c r="I25" s="65" t="s">
        <v>279</v>
      </c>
      <c r="J25" s="65" t="s">
        <v>280</v>
      </c>
      <c r="K25" s="65" t="s">
        <v>330</v>
      </c>
      <c r="L25" s="65" t="s">
        <v>281</v>
      </c>
      <c r="M25" s="65" t="s">
        <v>277</v>
      </c>
      <c r="O25" s="65"/>
      <c r="P25" s="65" t="s">
        <v>279</v>
      </c>
      <c r="Q25" s="65" t="s">
        <v>280</v>
      </c>
      <c r="R25" s="65" t="s">
        <v>330</v>
      </c>
      <c r="S25" s="65" t="s">
        <v>281</v>
      </c>
      <c r="T25" s="65" t="s">
        <v>277</v>
      </c>
      <c r="V25" s="65"/>
      <c r="W25" s="65" t="s">
        <v>279</v>
      </c>
      <c r="X25" s="65" t="s">
        <v>280</v>
      </c>
      <c r="Y25" s="65" t="s">
        <v>330</v>
      </c>
      <c r="Z25" s="65" t="s">
        <v>281</v>
      </c>
      <c r="AA25" s="65" t="s">
        <v>277</v>
      </c>
      <c r="AC25" s="65"/>
      <c r="AD25" s="65" t="s">
        <v>279</v>
      </c>
      <c r="AE25" s="65" t="s">
        <v>280</v>
      </c>
      <c r="AF25" s="65" t="s">
        <v>330</v>
      </c>
      <c r="AG25" s="65" t="s">
        <v>281</v>
      </c>
      <c r="AH25" s="65" t="s">
        <v>277</v>
      </c>
      <c r="AJ25" s="65"/>
      <c r="AK25" s="65" t="s">
        <v>279</v>
      </c>
      <c r="AL25" s="65" t="s">
        <v>280</v>
      </c>
      <c r="AM25" s="65" t="s">
        <v>330</v>
      </c>
      <c r="AN25" s="65" t="s">
        <v>281</v>
      </c>
      <c r="AO25" s="65" t="s">
        <v>277</v>
      </c>
      <c r="AQ25" s="65"/>
      <c r="AR25" s="65" t="s">
        <v>279</v>
      </c>
      <c r="AS25" s="65" t="s">
        <v>280</v>
      </c>
      <c r="AT25" s="65" t="s">
        <v>330</v>
      </c>
      <c r="AU25" s="65" t="s">
        <v>281</v>
      </c>
      <c r="AV25" s="65" t="s">
        <v>277</v>
      </c>
      <c r="AX25" s="65"/>
      <c r="AY25" s="65" t="s">
        <v>279</v>
      </c>
      <c r="AZ25" s="65" t="s">
        <v>280</v>
      </c>
      <c r="BA25" s="65" t="s">
        <v>330</v>
      </c>
      <c r="BB25" s="65" t="s">
        <v>281</v>
      </c>
      <c r="BC25" s="65" t="s">
        <v>277</v>
      </c>
      <c r="BE25" s="65"/>
      <c r="BF25" s="65" t="s">
        <v>279</v>
      </c>
      <c r="BG25" s="65" t="s">
        <v>280</v>
      </c>
      <c r="BH25" s="65" t="s">
        <v>330</v>
      </c>
      <c r="BI25" s="65" t="s">
        <v>281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122.81708999999999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3.0354402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2.1324548999999999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25.839624000000001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2.6973989999999999</v>
      </c>
      <c r="AJ26" s="65" t="s">
        <v>295</v>
      </c>
      <c r="AK26" s="65">
        <v>320</v>
      </c>
      <c r="AL26" s="65">
        <v>400</v>
      </c>
      <c r="AM26" s="65">
        <v>0</v>
      </c>
      <c r="AN26" s="65">
        <v>1000</v>
      </c>
      <c r="AO26" s="65">
        <v>967.83180000000004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12.340139000000001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2.9715378000000001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0.66974913999999997</v>
      </c>
    </row>
    <row r="33" spans="1:68" x14ac:dyDescent="0.3">
      <c r="A33" s="70" t="s">
        <v>296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297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354</v>
      </c>
      <c r="W34" s="69"/>
      <c r="X34" s="69"/>
      <c r="Y34" s="69"/>
      <c r="Z34" s="69"/>
      <c r="AA34" s="69"/>
      <c r="AC34" s="69" t="s">
        <v>298</v>
      </c>
      <c r="AD34" s="69"/>
      <c r="AE34" s="69"/>
      <c r="AF34" s="69"/>
      <c r="AG34" s="69"/>
      <c r="AH34" s="69"/>
      <c r="AJ34" s="69" t="s">
        <v>299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280</v>
      </c>
      <c r="D35" s="65" t="s">
        <v>330</v>
      </c>
      <c r="E35" s="65" t="s">
        <v>281</v>
      </c>
      <c r="F35" s="65" t="s">
        <v>277</v>
      </c>
      <c r="H35" s="65"/>
      <c r="I35" s="65" t="s">
        <v>279</v>
      </c>
      <c r="J35" s="65" t="s">
        <v>280</v>
      </c>
      <c r="K35" s="65" t="s">
        <v>330</v>
      </c>
      <c r="L35" s="65" t="s">
        <v>281</v>
      </c>
      <c r="M35" s="65" t="s">
        <v>277</v>
      </c>
      <c r="O35" s="65"/>
      <c r="P35" s="65" t="s">
        <v>279</v>
      </c>
      <c r="Q35" s="65" t="s">
        <v>280</v>
      </c>
      <c r="R35" s="65" t="s">
        <v>330</v>
      </c>
      <c r="S35" s="65" t="s">
        <v>281</v>
      </c>
      <c r="T35" s="65" t="s">
        <v>277</v>
      </c>
      <c r="V35" s="65"/>
      <c r="W35" s="65" t="s">
        <v>279</v>
      </c>
      <c r="X35" s="65" t="s">
        <v>280</v>
      </c>
      <c r="Y35" s="65" t="s">
        <v>330</v>
      </c>
      <c r="Z35" s="65" t="s">
        <v>281</v>
      </c>
      <c r="AA35" s="65" t="s">
        <v>277</v>
      </c>
      <c r="AC35" s="65"/>
      <c r="AD35" s="65" t="s">
        <v>279</v>
      </c>
      <c r="AE35" s="65" t="s">
        <v>280</v>
      </c>
      <c r="AF35" s="65" t="s">
        <v>330</v>
      </c>
      <c r="AG35" s="65" t="s">
        <v>281</v>
      </c>
      <c r="AH35" s="65" t="s">
        <v>277</v>
      </c>
      <c r="AJ35" s="65"/>
      <c r="AK35" s="65" t="s">
        <v>279</v>
      </c>
      <c r="AL35" s="65" t="s">
        <v>280</v>
      </c>
      <c r="AM35" s="65" t="s">
        <v>330</v>
      </c>
      <c r="AN35" s="65" t="s">
        <v>281</v>
      </c>
      <c r="AO35" s="65" t="s">
        <v>277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614.82086000000004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1699.1416999999999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11152.343999999999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4766.7505000000001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150.74223000000001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155.08026000000001</v>
      </c>
    </row>
    <row r="43" spans="1:68" x14ac:dyDescent="0.3">
      <c r="A43" s="70" t="s">
        <v>300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301</v>
      </c>
      <c r="B44" s="69"/>
      <c r="C44" s="69"/>
      <c r="D44" s="69"/>
      <c r="E44" s="69"/>
      <c r="F44" s="69"/>
      <c r="H44" s="69" t="s">
        <v>302</v>
      </c>
      <c r="I44" s="69"/>
      <c r="J44" s="69"/>
      <c r="K44" s="69"/>
      <c r="L44" s="69"/>
      <c r="M44" s="69"/>
      <c r="O44" s="69" t="s">
        <v>303</v>
      </c>
      <c r="P44" s="69"/>
      <c r="Q44" s="69"/>
      <c r="R44" s="69"/>
      <c r="S44" s="69"/>
      <c r="T44" s="69"/>
      <c r="V44" s="69" t="s">
        <v>355</v>
      </c>
      <c r="W44" s="69"/>
      <c r="X44" s="69"/>
      <c r="Y44" s="69"/>
      <c r="Z44" s="69"/>
      <c r="AA44" s="69"/>
      <c r="AC44" s="69" t="s">
        <v>304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306</v>
      </c>
      <c r="AR44" s="69"/>
      <c r="AS44" s="69"/>
      <c r="AT44" s="69"/>
      <c r="AU44" s="69"/>
      <c r="AV44" s="69"/>
      <c r="AX44" s="69" t="s">
        <v>307</v>
      </c>
      <c r="AY44" s="69"/>
      <c r="AZ44" s="69"/>
      <c r="BA44" s="69"/>
      <c r="BB44" s="69"/>
      <c r="BC44" s="69"/>
      <c r="BE44" s="69" t="s">
        <v>308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280</v>
      </c>
      <c r="D45" s="65" t="s">
        <v>330</v>
      </c>
      <c r="E45" s="65" t="s">
        <v>281</v>
      </c>
      <c r="F45" s="65" t="s">
        <v>277</v>
      </c>
      <c r="H45" s="65"/>
      <c r="I45" s="65" t="s">
        <v>279</v>
      </c>
      <c r="J45" s="65" t="s">
        <v>280</v>
      </c>
      <c r="K45" s="65" t="s">
        <v>330</v>
      </c>
      <c r="L45" s="65" t="s">
        <v>281</v>
      </c>
      <c r="M45" s="65" t="s">
        <v>277</v>
      </c>
      <c r="O45" s="65"/>
      <c r="P45" s="65" t="s">
        <v>279</v>
      </c>
      <c r="Q45" s="65" t="s">
        <v>280</v>
      </c>
      <c r="R45" s="65" t="s">
        <v>330</v>
      </c>
      <c r="S45" s="65" t="s">
        <v>281</v>
      </c>
      <c r="T45" s="65" t="s">
        <v>277</v>
      </c>
      <c r="V45" s="65"/>
      <c r="W45" s="65" t="s">
        <v>279</v>
      </c>
      <c r="X45" s="65" t="s">
        <v>280</v>
      </c>
      <c r="Y45" s="65" t="s">
        <v>330</v>
      </c>
      <c r="Z45" s="65" t="s">
        <v>281</v>
      </c>
      <c r="AA45" s="65" t="s">
        <v>277</v>
      </c>
      <c r="AC45" s="65"/>
      <c r="AD45" s="65" t="s">
        <v>279</v>
      </c>
      <c r="AE45" s="65" t="s">
        <v>280</v>
      </c>
      <c r="AF45" s="65" t="s">
        <v>330</v>
      </c>
      <c r="AG45" s="65" t="s">
        <v>281</v>
      </c>
      <c r="AH45" s="65" t="s">
        <v>277</v>
      </c>
      <c r="AJ45" s="65"/>
      <c r="AK45" s="65" t="s">
        <v>279</v>
      </c>
      <c r="AL45" s="65" t="s">
        <v>280</v>
      </c>
      <c r="AM45" s="65" t="s">
        <v>330</v>
      </c>
      <c r="AN45" s="65" t="s">
        <v>281</v>
      </c>
      <c r="AO45" s="65" t="s">
        <v>277</v>
      </c>
      <c r="AQ45" s="65"/>
      <c r="AR45" s="65" t="s">
        <v>279</v>
      </c>
      <c r="AS45" s="65" t="s">
        <v>280</v>
      </c>
      <c r="AT45" s="65" t="s">
        <v>330</v>
      </c>
      <c r="AU45" s="65" t="s">
        <v>281</v>
      </c>
      <c r="AV45" s="65" t="s">
        <v>277</v>
      </c>
      <c r="AX45" s="65"/>
      <c r="AY45" s="65" t="s">
        <v>279</v>
      </c>
      <c r="AZ45" s="65" t="s">
        <v>280</v>
      </c>
      <c r="BA45" s="65" t="s">
        <v>330</v>
      </c>
      <c r="BB45" s="65" t="s">
        <v>281</v>
      </c>
      <c r="BC45" s="65" t="s">
        <v>277</v>
      </c>
      <c r="BE45" s="65"/>
      <c r="BF45" s="65" t="s">
        <v>279</v>
      </c>
      <c r="BG45" s="65" t="s">
        <v>280</v>
      </c>
      <c r="BH45" s="65" t="s">
        <v>330</v>
      </c>
      <c r="BI45" s="65" t="s">
        <v>281</v>
      </c>
      <c r="BJ45" s="65" t="s">
        <v>277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22.186603999999999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18.248987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941.54790000000003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1.5921438E-2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4.7652559999999999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308.166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131.41905</v>
      </c>
      <c r="AX46" s="65" t="s">
        <v>310</v>
      </c>
      <c r="AY46" s="65"/>
      <c r="AZ46" s="65"/>
      <c r="BA46" s="65"/>
      <c r="BB46" s="65"/>
      <c r="BC46" s="65"/>
      <c r="BE46" s="65" t="s">
        <v>311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312</v>
      </c>
      <c r="B2" s="61" t="s">
        <v>313</v>
      </c>
      <c r="C2" s="61" t="s">
        <v>276</v>
      </c>
      <c r="D2" s="61">
        <v>54</v>
      </c>
      <c r="E2" s="61">
        <v>3175.0679</v>
      </c>
      <c r="F2" s="61">
        <v>383.779</v>
      </c>
      <c r="G2" s="61">
        <v>63.384520000000002</v>
      </c>
      <c r="H2" s="61">
        <v>28.480955000000002</v>
      </c>
      <c r="I2" s="61">
        <v>34.903564000000003</v>
      </c>
      <c r="J2" s="61">
        <v>104.0372</v>
      </c>
      <c r="K2" s="61">
        <v>49.333213999999998</v>
      </c>
      <c r="L2" s="61">
        <v>54.703986999999998</v>
      </c>
      <c r="M2" s="61">
        <v>39.01773</v>
      </c>
      <c r="N2" s="61">
        <v>2.6394687000000001</v>
      </c>
      <c r="O2" s="61">
        <v>22.25722</v>
      </c>
      <c r="P2" s="61">
        <v>1420.3996999999999</v>
      </c>
      <c r="Q2" s="61">
        <v>46.184035999999999</v>
      </c>
      <c r="R2" s="61">
        <v>964.75170000000003</v>
      </c>
      <c r="S2" s="61">
        <v>90.132649999999998</v>
      </c>
      <c r="T2" s="61">
        <v>10495.429</v>
      </c>
      <c r="U2" s="61">
        <v>4.9699534999999999</v>
      </c>
      <c r="V2" s="61">
        <v>30.670970000000001</v>
      </c>
      <c r="W2" s="61">
        <v>382.57977</v>
      </c>
      <c r="X2" s="61">
        <v>122.81708999999999</v>
      </c>
      <c r="Y2" s="61">
        <v>3.0354402</v>
      </c>
      <c r="Z2" s="61">
        <v>2.1324548999999999</v>
      </c>
      <c r="AA2" s="61">
        <v>25.839624000000001</v>
      </c>
      <c r="AB2" s="61">
        <v>2.6973989999999999</v>
      </c>
      <c r="AC2" s="61">
        <v>967.83180000000004</v>
      </c>
      <c r="AD2" s="61">
        <v>12.340139000000001</v>
      </c>
      <c r="AE2" s="61">
        <v>2.9715378000000001</v>
      </c>
      <c r="AF2" s="61">
        <v>0.66974913999999997</v>
      </c>
      <c r="AG2" s="61">
        <v>614.82086000000004</v>
      </c>
      <c r="AH2" s="61">
        <v>426.38810000000001</v>
      </c>
      <c r="AI2" s="61">
        <v>188.43279000000001</v>
      </c>
      <c r="AJ2" s="61">
        <v>1699.1416999999999</v>
      </c>
      <c r="AK2" s="61">
        <v>11152.343999999999</v>
      </c>
      <c r="AL2" s="61">
        <v>150.74223000000001</v>
      </c>
      <c r="AM2" s="61">
        <v>4766.7505000000001</v>
      </c>
      <c r="AN2" s="61">
        <v>155.08026000000001</v>
      </c>
      <c r="AO2" s="61">
        <v>22.186603999999999</v>
      </c>
      <c r="AP2" s="61">
        <v>14.730726000000001</v>
      </c>
      <c r="AQ2" s="61">
        <v>7.4558780000000002</v>
      </c>
      <c r="AR2" s="61">
        <v>18.248987</v>
      </c>
      <c r="AS2" s="61">
        <v>941.54790000000003</v>
      </c>
      <c r="AT2" s="61">
        <v>1.5921438E-2</v>
      </c>
      <c r="AU2" s="61">
        <v>4.7652559999999999</v>
      </c>
      <c r="AV2" s="61">
        <v>308.166</v>
      </c>
      <c r="AW2" s="61">
        <v>131.41905</v>
      </c>
      <c r="AX2" s="61">
        <v>0.1416135</v>
      </c>
      <c r="AY2" s="61">
        <v>2.5122437</v>
      </c>
      <c r="AZ2" s="61">
        <v>444.10924999999997</v>
      </c>
      <c r="BA2" s="61">
        <v>56.385370000000002</v>
      </c>
      <c r="BB2" s="61">
        <v>16.396103</v>
      </c>
      <c r="BC2" s="61">
        <v>19.832335</v>
      </c>
      <c r="BD2" s="61">
        <v>20.146984</v>
      </c>
      <c r="BE2" s="61">
        <v>1.3283720999999999</v>
      </c>
      <c r="BF2" s="61">
        <v>7.9895763000000004</v>
      </c>
      <c r="BG2" s="61">
        <v>4.5795576000000001E-4</v>
      </c>
      <c r="BH2" s="61">
        <v>5.6595579999999999E-4</v>
      </c>
      <c r="BI2" s="61">
        <v>8.1098689999999996E-4</v>
      </c>
      <c r="BJ2" s="61">
        <v>4.3521129999999998E-2</v>
      </c>
      <c r="BK2" s="61">
        <v>3.5227366999999997E-5</v>
      </c>
      <c r="BL2" s="61">
        <v>0.75451654000000001</v>
      </c>
      <c r="BM2" s="61">
        <v>10.367652</v>
      </c>
      <c r="BN2" s="61">
        <v>3.3601334</v>
      </c>
      <c r="BO2" s="61">
        <v>158.88649000000001</v>
      </c>
      <c r="BP2" s="61">
        <v>30.978297999999999</v>
      </c>
      <c r="BQ2" s="61">
        <v>51.472748000000003</v>
      </c>
      <c r="BR2" s="61">
        <v>172.45656</v>
      </c>
      <c r="BS2" s="61">
        <v>37.263855</v>
      </c>
      <c r="BT2" s="61">
        <v>40.015050000000002</v>
      </c>
      <c r="BU2" s="61">
        <v>5.2441790000000002E-2</v>
      </c>
      <c r="BV2" s="61">
        <v>4.8546961999999999E-2</v>
      </c>
      <c r="BW2" s="61">
        <v>2.5590546000000001</v>
      </c>
      <c r="BX2" s="61">
        <v>3.4622063999999999</v>
      </c>
      <c r="BY2" s="61">
        <v>0.15127507000000001</v>
      </c>
      <c r="BZ2" s="61">
        <v>1.1606780000000001E-3</v>
      </c>
      <c r="CA2" s="61">
        <v>1.2951344</v>
      </c>
      <c r="CB2" s="61">
        <v>2.1347103999999999E-2</v>
      </c>
      <c r="CC2" s="61">
        <v>0.31308441999999997</v>
      </c>
      <c r="CD2" s="61">
        <v>5.2729486999999997</v>
      </c>
      <c r="CE2" s="61">
        <v>7.1049089999999995E-2</v>
      </c>
      <c r="CF2" s="61">
        <v>0.43466628000000002</v>
      </c>
      <c r="CG2" s="61">
        <v>1.2449999E-6</v>
      </c>
      <c r="CH2" s="61">
        <v>6.0268019999999999E-2</v>
      </c>
      <c r="CI2" s="61">
        <v>2.5328759999999999E-3</v>
      </c>
      <c r="CJ2" s="61">
        <v>12.137089</v>
      </c>
      <c r="CK2" s="61">
        <v>1.9317339999999999E-2</v>
      </c>
      <c r="CL2" s="61">
        <v>0.82241649999999999</v>
      </c>
      <c r="CM2" s="61">
        <v>10.007595999999999</v>
      </c>
      <c r="CN2" s="61">
        <v>3730.6694000000002</v>
      </c>
      <c r="CO2" s="61">
        <v>6233.0249999999996</v>
      </c>
      <c r="CP2" s="61">
        <v>4223.1742999999997</v>
      </c>
      <c r="CQ2" s="61">
        <v>1424.4801</v>
      </c>
      <c r="CR2" s="61">
        <v>738.37850000000003</v>
      </c>
      <c r="CS2" s="61">
        <v>562.24445000000003</v>
      </c>
      <c r="CT2" s="61">
        <v>3658.8838000000001</v>
      </c>
      <c r="CU2" s="61">
        <v>2238.3490000000002</v>
      </c>
      <c r="CV2" s="61">
        <v>1766.3770999999999</v>
      </c>
      <c r="CW2" s="61">
        <v>2685.8510000000001</v>
      </c>
      <c r="CX2" s="61">
        <v>745.21204</v>
      </c>
      <c r="CY2" s="61">
        <v>4533.0796</v>
      </c>
      <c r="CZ2" s="61">
        <v>2381.1637999999998</v>
      </c>
      <c r="DA2" s="61">
        <v>5773.6815999999999</v>
      </c>
      <c r="DB2" s="61">
        <v>5399.6494000000002</v>
      </c>
      <c r="DC2" s="61">
        <v>8409.9060000000009</v>
      </c>
      <c r="DD2" s="61">
        <v>13075.924000000001</v>
      </c>
      <c r="DE2" s="61">
        <v>2917.0079999999998</v>
      </c>
      <c r="DF2" s="61">
        <v>5665.7070000000003</v>
      </c>
      <c r="DG2" s="61">
        <v>3063.9434000000001</v>
      </c>
      <c r="DH2" s="61">
        <v>195.71445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56.385370000000002</v>
      </c>
      <c r="B6">
        <f>BB2</f>
        <v>16.396103</v>
      </c>
      <c r="C6">
        <f>BC2</f>
        <v>19.832335</v>
      </c>
      <c r="D6">
        <f>BD2</f>
        <v>20.146984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24653</v>
      </c>
      <c r="C2" s="56">
        <f ca="1">YEAR(TODAY())-YEAR(B2)+IF(TODAY()&gt;=DATE(YEAR(TODAY()),MONTH(B2),DAY(B2)),0,-1)</f>
        <v>54</v>
      </c>
      <c r="E2" s="52">
        <v>182</v>
      </c>
      <c r="F2" s="53" t="s">
        <v>275</v>
      </c>
      <c r="G2" s="52">
        <v>125</v>
      </c>
      <c r="H2" s="51" t="s">
        <v>40</v>
      </c>
      <c r="I2" s="72">
        <f>ROUND(G3/E3^2,1)</f>
        <v>37.700000000000003</v>
      </c>
    </row>
    <row r="3" spans="1:9" x14ac:dyDescent="0.3">
      <c r="E3" s="51">
        <f>E2/100</f>
        <v>1.82</v>
      </c>
      <c r="F3" s="51" t="s">
        <v>39</v>
      </c>
      <c r="G3" s="51">
        <f>G2</f>
        <v>125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박정민, ID : H2500056)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06일 12:48:50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8" sqref="Z2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44649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182</v>
      </c>
      <c r="L12" s="129"/>
      <c r="M12" s="122">
        <f>'개인정보 및 신체계측 입력'!G2</f>
        <v>125</v>
      </c>
      <c r="N12" s="123"/>
      <c r="O12" s="118" t="s">
        <v>270</v>
      </c>
      <c r="P12" s="112"/>
      <c r="Q12" s="115">
        <f>'개인정보 및 신체계측 입력'!I2</f>
        <v>37.700000000000003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박정민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69.626000000000005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11.499000000000001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18.875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11.1</v>
      </c>
      <c r="L72" s="36" t="s">
        <v>52</v>
      </c>
      <c r="M72" s="36">
        <f>ROUND('DRIs DATA'!K8,1)</f>
        <v>14.8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128.63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255.59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122.82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179.83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76.849999999999994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743.49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221.87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2022-04-06T03:52:33Z</dcterms:modified>
</cp:coreProperties>
</file>