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<sst xmlns="http://schemas.openxmlformats.org/spreadsheetml/2006/main" count="692" uniqueCount="350">
  <si>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</si>
  <si>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</si>
  <si>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</si>
  <si>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</si>
  <si>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</si>
  <si>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</si>
  <si>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</si>
  <si>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</si>
  <si>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</si>
  <si>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</si>
  <si>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</si>
  <si>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</si>
  <si>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</si>
  <si>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</si>
  <si>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</si>
  <si>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</si>
  <si>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</si>
  <si>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</si>
  <si>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</si>
  <si>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</si>
  <si>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</si>
  <si>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</si>
  <si>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</si>
  <si>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</si>
  <si>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</si>
  <si>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</si>
  <si>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</si>
  <si>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</si>
  <si>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</si>
  <si>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</si>
  <si>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</si>
  <si>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</si>
  <si>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</si>
  <si>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</si>
  <si>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</si>
  <si>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</si>
  <si>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</si>
  <si>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</si>
  <si>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</si>
  <si>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</si>
  <si>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</si>
  <si>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</si>
  <si>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</si>
  <si>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</si>
  <si>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</si>
  <si>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</si>
  <si>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</si>
  <si>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</si>
  <si>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</si>
  <si>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</si>
  <si>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</si>
  <si>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</si>
  <si>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</si>
  <si>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</si>
  <si>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</si>
  <si>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</si>
  <si>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</si>
  <si>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</si>
  <si>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</si>
  <si>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</si>
  <si>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</si>
  <si>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</si>
  <si>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</si>
  <si>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</si>
  <si>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</si>
  <si>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</si>
  <si>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</si>
  <si>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</si>
  <si>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</si>
  <si>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</si>
  <si>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</si>
  <si>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</si>
  <si>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</si>
  <si>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</si>
  <si>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</si>
  <si>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</si>
  <si>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</si>
  <si>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</si>
  <si>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</si>
  <si>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</si>
  <si>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</si>
  <si>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</si>
  <si>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</si>
  <si>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</si>
  <si>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</si>
  <si>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</si>
  <si>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</si>
  <si>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</si>
  <si>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</si>
  <si>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</si>
  <si>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</si>
  <si>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</si>
  <si>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</si>
  <si>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</si>
  <si>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</si>
  <si>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</si>
  <si>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</si>
  <si>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</si>
  <si>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</si>
  <si>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</si>
  <si>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</si>
  <si>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</si>
  <si>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</si>
  <si>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</si>
  <si>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</si>
  <si>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</si>
  <si>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</si>
  <si>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</si>
  <si>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</si>
  <si>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</si>
  <si>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</si>
  <si>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</si>
  <si>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</si>
  <si>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</si>
  <si>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</si>
  <si>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</si>
  <si>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</si>
  <si>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</si>
  <si>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</si>
  <si>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</si>
  <si>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</si>
  <si>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</si>
  <si>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</si>
  <si>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</si>
  <si>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</si>
  <si>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</si>
  <si>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</si>
  <si>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</si>
  <si>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</si>
  <si>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</si>
  <si>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</si>
  <si>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</si>
  <si>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</si>
  <si>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</si>
  <si>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</si>
  <si>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</si>
  <si>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</si>
  <si>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</si>
  <si>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</si>
  <si>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</si>
  <si>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</si>
  <si>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</si>
  <si>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</si>
  <si>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</si>
  <si>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</si>
  <si>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</si>
  <si>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</si>
  <si>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</si>
  <si>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</si>
  <si>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</si>
  <si>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</si>
  <si>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</si>
  <si>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</si>
  <si>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</si>
  <si>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</si>
  <si>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</si>
  <si>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</si>
  <si>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</si>
  <si>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</si>
  <si>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</si>
  <si>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</si>
  <si>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</si>
  <si>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</si>
  <si>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</si>
  <si>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</si>
  <si>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</si>
  <si>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</si>
  <si>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</si>
  <si>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</si>
  <si>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</si>
  <si>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</si>
  <si>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</si>
  <si>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</si>
  <si>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</si>
  <si>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</si>
  <si>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</si>
  <si>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</si>
  <si>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</si>
  <si>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</si>
  <si>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</si>
  <si>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</si>
  <si>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</si>
  <si>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</si>
  <si>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</si>
  <si>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</si>
  <si>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</si>
  <si>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</si>
  <si>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</si>
  <si>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</si>
  <si>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</si>
  <si>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</si>
  <si>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</si>
  <si>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</si>
  <si>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</si>
  <si>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</si>
  <si>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</si>
  <si>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</si>
  <si>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</si>
  <si>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</si>
  <si>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</si>
  <si>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</si>
  <si>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</si>
  <si>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</si>
  <si>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</si>
  <si>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</si>
  <si>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</si>
  <si>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</si>
  <si>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</si>
  <si>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</si>
  <si>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</si>
  <si>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</si>
  <si>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</si>
  <si>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</si>
  <si>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</si>
  <si>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</si>
  <si>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</si>
  <si>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</si>
  <si>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</si>
  <si>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</si>
  <si>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</si>
  <si>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</si>
  <si>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</si>
  <si>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</si>
  <si>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</si>
  <si>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</si>
  <si>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</si>
  <si>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</si>
  <si>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</si>
  <si>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</si>
  <si>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</si>
  <si>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</si>
  <si>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</si>
  <si>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</si>
  <si>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</si>
  <si>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</si>
  <si>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</si>
  <si>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</si>
  <si>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</si>
  <si>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</si>
  <si>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</si>
  <si>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</si>
  <si>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</si>
  <si>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</si>
  <si>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</si>
  <si>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</si>
  <si>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</si>
  <si>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</si>
  <si>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</si>
  <si>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</si>
  <si>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</si>
  <si>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</si>
  <si>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</si>
  <si>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</si>
  <si>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</si>
  <si>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</si>
  <si>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</si>
  <si>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</si>
  <si>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</si>
  <si>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</si>
  <si>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</si>
  <si>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</si>
  <si>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</si>
  <si>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</si>
  <si>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</si>
  <si>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</si>
  <si>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</si>
  <si>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</si>
  <si>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</si>
  <si>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</si>
  <si>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</si>
  <si>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</si>
  <si>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</si>
  <si>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</si>
  <si>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</si>
  <si>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</si>
  <si>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</si>
  <si>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H2500060</t>
  </si>
  <si>
    <t>안완석</t>
  </si>
  <si>
    <t>M</t>
  </si>
  <si>
    <t>정보</t>
    <phoneticPr fontId="1" type="noConversion"/>
  </si>
  <si>
    <t>(설문지 : FFQ 95문항 설문지, 사용자 : 안완석, ID : H2500060)</t>
  </si>
  <si>
    <t>출력시각</t>
    <phoneticPr fontId="1" type="noConversion"/>
  </si>
  <si>
    <t>2022년 05월 11일 08:43:01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</si>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</sst>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75.365610000000004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06360"/>
        <c:axId val="549703616"/>
      </c:barChart>
      <c:catAx>
        <c:axId val="54970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03616"/>
        <c:crosses val="autoZero"/>
        <c:auto val="1"/>
        <c:lblAlgn val="ctr"/>
        <c:lblOffset val="100"/>
        <c:noMultiLvlLbl val="0"/>
      </c:catAx>
      <c:valAx>
        <c:axId val="54970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0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1.8344128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70872"/>
        <c:axId val="555573616"/>
      </c:barChart>
      <c:catAx>
        <c:axId val="55557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73616"/>
        <c:crosses val="autoZero"/>
        <c:auto val="1"/>
        <c:lblAlgn val="ctr"/>
        <c:lblOffset val="100"/>
        <c:noMultiLvlLbl val="0"/>
      </c:catAx>
      <c:valAx>
        <c:axId val="55557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7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0.35878759999999998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68912"/>
        <c:axId val="555570480"/>
      </c:barChart>
      <c:catAx>
        <c:axId val="55556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70480"/>
        <c:crosses val="autoZero"/>
        <c:auto val="1"/>
        <c:lblAlgn val="ctr"/>
        <c:lblOffset val="100"/>
        <c:noMultiLvlLbl val="0"/>
      </c:catAx>
      <c:valAx>
        <c:axId val="55557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6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1197.0288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72832"/>
        <c:axId val="555573224"/>
      </c:barChart>
      <c:catAx>
        <c:axId val="55557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73224"/>
        <c:crosses val="autoZero"/>
        <c:auto val="1"/>
        <c:lblAlgn val="ctr"/>
        <c:lblOffset val="100"/>
        <c:noMultiLvlLbl val="0"/>
      </c:catAx>
      <c:valAx>
        <c:axId val="55557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2872.0084999999999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71656"/>
        <c:axId val="555566168"/>
      </c:barChart>
      <c:catAx>
        <c:axId val="55557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66168"/>
        <c:crosses val="autoZero"/>
        <c:auto val="1"/>
        <c:lblAlgn val="ctr"/>
        <c:lblOffset val="100"/>
        <c:noMultiLvlLbl val="0"/>
      </c:catAx>
      <c:valAx>
        <c:axId val="555566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7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123.05611399999999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72440"/>
        <c:axId val="555566560"/>
      </c:barChart>
      <c:catAx>
        <c:axId val="55557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66560"/>
        <c:crosses val="autoZero"/>
        <c:auto val="1"/>
        <c:lblAlgn val="ctr"/>
        <c:lblOffset val="100"/>
        <c:noMultiLvlLbl val="0"/>
      </c:catAx>
      <c:valAx>
        <c:axId val="55556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7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86.509720000000002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67736"/>
        <c:axId val="555566952"/>
      </c:barChart>
      <c:catAx>
        <c:axId val="55556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66952"/>
        <c:crosses val="autoZero"/>
        <c:auto val="1"/>
        <c:lblAlgn val="ctr"/>
        <c:lblOffset val="100"/>
        <c:noMultiLvlLbl val="0"/>
      </c:catAx>
      <c:valAx>
        <c:axId val="55556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6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11.480511999999999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68128"/>
        <c:axId val="764725072"/>
      </c:barChart>
      <c:catAx>
        <c:axId val="5555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25072"/>
        <c:crosses val="autoZero"/>
        <c:auto val="1"/>
        <c:lblAlgn val="ctr"/>
        <c:lblOffset val="100"/>
        <c:noMultiLvlLbl val="0"/>
      </c:catAx>
      <c:valAx>
        <c:axId val="764725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597.53290000000004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725464"/>
        <c:axId val="764720760"/>
      </c:barChart>
      <c:catAx>
        <c:axId val="7647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20760"/>
        <c:crosses val="autoZero"/>
        <c:auto val="1"/>
        <c:lblAlgn val="ctr"/>
        <c:lblOffset val="100"/>
        <c:noMultiLvlLbl val="0"/>
      </c:catAx>
      <c:valAx>
        <c:axId val="764720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7.8679790000000006E-3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724680"/>
        <c:axId val="764725856"/>
      </c:barChart>
      <c:catAx>
        <c:axId val="76472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25856"/>
        <c:crosses val="autoZero"/>
        <c:auto val="1"/>
        <c:lblAlgn val="ctr"/>
        <c:lblOffset val="100"/>
        <c:noMultiLvlLbl val="0"/>
      </c:catAx>
      <c:valAx>
        <c:axId val="76472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2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4.2118609999999999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719192"/>
        <c:axId val="764723504"/>
      </c:barChart>
      <c:catAx>
        <c:axId val="76471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23504"/>
        <c:crosses val="autoZero"/>
        <c:auto val="1"/>
        <c:lblAlgn val="ctr"/>
        <c:lblOffset val="100"/>
        <c:noMultiLvlLbl val="0"/>
      </c:catAx>
      <c:valAx>
        <c:axId val="76472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1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27.896984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04792"/>
        <c:axId val="549705184"/>
      </c:barChart>
      <c:catAx>
        <c:axId val="54970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05184"/>
        <c:crosses val="autoZero"/>
        <c:auto val="1"/>
        <c:lblAlgn val="ctr"/>
        <c:lblOffset val="100"/>
        <c:noMultiLvlLbl val="0"/>
      </c:catAx>
      <c:valAx>
        <c:axId val="549705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0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289.72678000000002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726640"/>
        <c:axId val="764719584"/>
      </c:barChart>
      <c:catAx>
        <c:axId val="76472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19584"/>
        <c:crosses val="autoZero"/>
        <c:auto val="1"/>
        <c:lblAlgn val="ctr"/>
        <c:lblOffset val="100"/>
        <c:noMultiLvlLbl val="0"/>
      </c:catAx>
      <c:valAx>
        <c:axId val="76471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2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80.235579999999999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721152"/>
        <c:axId val="764723896"/>
      </c:barChart>
      <c:catAx>
        <c:axId val="76472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23896"/>
        <c:crosses val="autoZero"/>
        <c:auto val="1"/>
        <c:lblAlgn val="ctr"/>
        <c:lblOffset val="100"/>
        <c:noMultiLvlLbl val="0"/>
      </c:catAx>
      <c:valAx>
        <c:axId val="76472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1.8180000000000001</c:v>
                </c:pt>
                <c:pt idx="1">
                  <c:v>2.3530000000000002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64719976"/>
        <c:axId val="764724288"/>
      </c:barChart>
      <c:catAx>
        <c:axId val="76471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24288"/>
        <c:crosses val="autoZero"/>
        <c:auto val="1"/>
        <c:lblAlgn val="ctr"/>
        <c:lblOffset val="100"/>
        <c:noMultiLvlLbl val="0"/>
      </c:catAx>
      <c:valAx>
        <c:axId val="76472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1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5.8018055000000004</c:v>
                </c:pt>
                <c:pt idx="1">
                  <c:v>6.1750080000000001</c:v>
                </c:pt>
                <c:pt idx="2">
                  <c:v>4.4232680000000002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361.47824000000003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300720"/>
        <c:axId val="262304640"/>
      </c:barChart>
      <c:catAx>
        <c:axId val="26230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304640"/>
        <c:crosses val="autoZero"/>
        <c:auto val="1"/>
        <c:lblAlgn val="ctr"/>
        <c:lblOffset val="100"/>
        <c:noMultiLvlLbl val="0"/>
      </c:catAx>
      <c:valAx>
        <c:axId val="262304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30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9.8737150000000007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303464"/>
        <c:axId val="262302288"/>
      </c:barChart>
      <c:catAx>
        <c:axId val="26230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302288"/>
        <c:crosses val="autoZero"/>
        <c:auto val="1"/>
        <c:lblAlgn val="ctr"/>
        <c:lblOffset val="100"/>
        <c:noMultiLvlLbl val="0"/>
      </c:catAx>
      <c:valAx>
        <c:axId val="26230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30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80.763999999999996</c:v>
                </c:pt>
                <c:pt idx="1">
                  <c:v>4.0430000000000001</c:v>
                </c:pt>
                <c:pt idx="2">
                  <c:v>15.193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2297976"/>
        <c:axId val="262299152"/>
      </c:barChart>
      <c:catAx>
        <c:axId val="26229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99152"/>
        <c:crosses val="autoZero"/>
        <c:auto val="1"/>
        <c:lblAlgn val="ctr"/>
        <c:lblOffset val="100"/>
        <c:noMultiLvlLbl val="0"/>
      </c:catAx>
      <c:valAx>
        <c:axId val="26229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9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2710.9639000000002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98368"/>
        <c:axId val="262302680"/>
      </c:barChart>
      <c:catAx>
        <c:axId val="26229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302680"/>
        <c:crosses val="autoZero"/>
        <c:auto val="1"/>
        <c:lblAlgn val="ctr"/>
        <c:lblOffset val="100"/>
        <c:noMultiLvlLbl val="0"/>
      </c:catAx>
      <c:valAx>
        <c:axId val="262302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87.576930000000004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303072"/>
        <c:axId val="262298760"/>
      </c:barChart>
      <c:catAx>
        <c:axId val="26230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98760"/>
        <c:crosses val="autoZero"/>
        <c:auto val="1"/>
        <c:lblAlgn val="ctr"/>
        <c:lblOffset val="100"/>
        <c:noMultiLvlLbl val="0"/>
      </c:catAx>
      <c:valAx>
        <c:axId val="262298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3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415.52008000000001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304248"/>
        <c:axId val="262305032"/>
      </c:barChart>
      <c:catAx>
        <c:axId val="26230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305032"/>
        <c:crosses val="autoZero"/>
        <c:auto val="1"/>
        <c:lblAlgn val="ctr"/>
        <c:lblOffset val="100"/>
        <c:noMultiLvlLbl val="0"/>
      </c:catAx>
      <c:valAx>
        <c:axId val="26230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30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2.0931747000000001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06752"/>
        <c:axId val="549707144"/>
      </c:barChart>
      <c:catAx>
        <c:axId val="5497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07144"/>
        <c:crosses val="autoZero"/>
        <c:auto val="1"/>
        <c:lblAlgn val="ctr"/>
        <c:lblOffset val="100"/>
        <c:noMultiLvlLbl val="0"/>
      </c:catAx>
      <c:valAx>
        <c:axId val="54970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0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3731.0207999999998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99936"/>
        <c:axId val="736571432"/>
      </c:barChart>
      <c:catAx>
        <c:axId val="26229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6571432"/>
        <c:crosses val="autoZero"/>
        <c:auto val="1"/>
        <c:lblAlgn val="ctr"/>
        <c:lblOffset val="100"/>
        <c:noMultiLvlLbl val="0"/>
      </c:catAx>
      <c:valAx>
        <c:axId val="73657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12.700561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6573392"/>
        <c:axId val="736576136"/>
      </c:barChart>
      <c:catAx>
        <c:axId val="73657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6576136"/>
        <c:crosses val="autoZero"/>
        <c:auto val="1"/>
        <c:lblAlgn val="ctr"/>
        <c:lblOffset val="100"/>
        <c:noMultiLvlLbl val="0"/>
      </c:catAx>
      <c:valAx>
        <c:axId val="73657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657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1.7276225999999999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6571824"/>
        <c:axId val="736577312"/>
      </c:barChart>
      <c:catAx>
        <c:axId val="73657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6577312"/>
        <c:crosses val="autoZero"/>
        <c:auto val="1"/>
        <c:lblAlgn val="ctr"/>
        <c:lblOffset val="100"/>
        <c:noMultiLvlLbl val="0"/>
      </c:catAx>
      <c:valAx>
        <c:axId val="73657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657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254.90559999999999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01264"/>
        <c:axId val="549702048"/>
      </c:barChart>
      <c:catAx>
        <c:axId val="54970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02048"/>
        <c:crosses val="autoZero"/>
        <c:auto val="1"/>
        <c:lblAlgn val="ctr"/>
        <c:lblOffset val="100"/>
        <c:noMultiLvlLbl val="0"/>
      </c:catAx>
      <c:valAx>
        <c:axId val="54970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0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1.4205004999999999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725344"/>
        <c:axId val="189721424"/>
      </c:barChart>
      <c:catAx>
        <c:axId val="1897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721424"/>
        <c:crosses val="autoZero"/>
        <c:auto val="1"/>
        <c:lblAlgn val="ctr"/>
        <c:lblOffset val="100"/>
        <c:noMultiLvlLbl val="0"/>
      </c:catAx>
      <c:valAx>
        <c:axId val="189721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7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16.212686999999999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718288"/>
        <c:axId val="189720640"/>
      </c:barChart>
      <c:catAx>
        <c:axId val="18971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720640"/>
        <c:crosses val="autoZero"/>
        <c:auto val="1"/>
        <c:lblAlgn val="ctr"/>
        <c:lblOffset val="100"/>
        <c:noMultiLvlLbl val="0"/>
      </c:catAx>
      <c:valAx>
        <c:axId val="18972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71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1.7276225999999999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724952"/>
        <c:axId val="189719464"/>
      </c:barChart>
      <c:catAx>
        <c:axId val="18972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719464"/>
        <c:crosses val="autoZero"/>
        <c:auto val="1"/>
        <c:lblAlgn val="ctr"/>
        <c:lblOffset val="100"/>
        <c:noMultiLvlLbl val="0"/>
      </c:catAx>
      <c:valAx>
        <c:axId val="18971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72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488.25977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719856"/>
        <c:axId val="189720248"/>
      </c:barChart>
      <c:catAx>
        <c:axId val="18971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720248"/>
        <c:crosses val="autoZero"/>
        <c:auto val="1"/>
        <c:lblAlgn val="ctr"/>
        <c:lblOffset val="100"/>
        <c:noMultiLvlLbl val="0"/>
      </c:catAx>
      <c:valAx>
        <c:axId val="18972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71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7.7763643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297712"/>
        <c:axId val="261296144"/>
      </c:barChart>
      <c:catAx>
        <c:axId val="26129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296144"/>
        <c:crosses val="autoZero"/>
        <c:auto val="1"/>
        <c:lblAlgn val="ctr"/>
        <c:lblOffset val="100"/>
        <c:noMultiLvlLbl val="0"/>
      </c:catAx>
      <c:valAx>
        <c:axId val="26129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29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안완석, ID : H2500060)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11일 08:43:01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2710.9639000000002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75.365610000000004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27.896984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80.763999999999996</v>
      </c>
      <c r="G8" s="59">
        <f>'DRIs DATA 입력'!G8</f>
        <v>4.0430000000000001</v>
      </c>
      <c r="H8" s="59">
        <f>'DRIs DATA 입력'!H8</f>
        <v>15.193</v>
      </c>
      <c r="I8" s="46"/>
      <c r="J8" s="59" t="s">
        <v>215</v>
      </c>
      <c r="K8" s="59">
        <f>'DRIs DATA 입력'!K8</f>
        <v>1.8180000000000001</v>
      </c>
      <c r="L8" s="59">
        <f>'DRIs DATA 입력'!L8</f>
        <v>2.3530000000000002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361.47824000000003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9.8737150000000007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2.0931747000000001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254.90559999999999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87.576930000000004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1.3947502000000001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1.4205004999999999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16.212686999999999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1.7276225999999999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488.25977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7.7763643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1.8344128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0.35878759999999998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415.52008000000001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1197.0288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3731.0207999999998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2872.0084999999999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123.05611399999999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86.509720000000002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12.700561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11.480511999999999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597.53290000000004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7.8679790000000006E-3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4.2118609999999999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289.72678000000002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80.235579999999999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5" sqref="L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285</v>
      </c>
      <c r="B4" s="69"/>
      <c r="C4" s="69"/>
      <c r="E4" s="66" t="s">
        <v>286</v>
      </c>
      <c r="F4" s="67"/>
      <c r="G4" s="67"/>
      <c r="H4" s="68"/>
      <c r="J4" s="66" t="s">
        <v>287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290</v>
      </c>
      <c r="E5" s="65"/>
      <c r="F5" s="65" t="s">
        <v>49</v>
      </c>
      <c r="G5" s="65" t="s">
        <v>291</v>
      </c>
      <c r="H5" s="65" t="s">
        <v>45</v>
      </c>
      <c r="J5" s="65"/>
      <c r="K5" s="65" t="s">
        <v>292</v>
      </c>
      <c r="L5" s="65" t="s">
        <v>293</v>
      </c>
      <c r="N5" s="65"/>
      <c r="O5" s="65" t="s">
        <v>295</v>
      </c>
      <c r="P5" s="65" t="s">
        <v>296</v>
      </c>
      <c r="Q5" s="65" t="s">
        <v>298</v>
      </c>
      <c r="R5" s="65" t="s">
        <v>299</v>
      </c>
      <c r="S5" s="65" t="s">
        <v>300</v>
      </c>
      <c r="U5" s="65"/>
      <c r="V5" s="65" t="s">
        <v>294</v>
      </c>
      <c r="W5" s="65" t="s">
        <v>301</v>
      </c>
      <c r="X5" s="65" t="s">
        <v>297</v>
      </c>
      <c r="Y5" s="65" t="s">
        <v>299</v>
      </c>
      <c r="Z5" s="65" t="s">
        <v>290</v>
      </c>
    </row>
    <row r="6" spans="1:27" x14ac:dyDescent="0.3">
      <c r="A6" s="65" t="s">
        <v>284</v>
      </c>
      <c r="B6" s="65">
        <v>2000</v>
      </c>
      <c r="C6" s="65">
        <v>2710.9639000000002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303</v>
      </c>
      <c r="O6" s="65">
        <v>45</v>
      </c>
      <c r="P6" s="65">
        <v>55</v>
      </c>
      <c r="Q6" s="65">
        <v>0</v>
      </c>
      <c r="R6" s="65">
        <v>0</v>
      </c>
      <c r="S6" s="65">
        <v>75.365610000000004</v>
      </c>
      <c r="U6" s="65" t="s">
        <v>304</v>
      </c>
      <c r="V6" s="65">
        <v>0</v>
      </c>
      <c r="W6" s="65">
        <v>0</v>
      </c>
      <c r="X6" s="65">
        <v>25</v>
      </c>
      <c r="Y6" s="65">
        <v>0</v>
      </c>
      <c r="Z6" s="65">
        <v>27.896984</v>
      </c>
    </row>
    <row r="7" spans="1:27" x14ac:dyDescent="0.3">
      <c r="E7" s="65" t="s">
        <v>305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80.763999999999996</v>
      </c>
      <c r="G8" s="65">
        <v>4.0430000000000001</v>
      </c>
      <c r="H8" s="65">
        <v>15.193</v>
      </c>
      <c r="J8" s="65" t="s">
        <v>307</v>
      </c>
      <c r="K8" s="65">
        <v>1.8180000000000001</v>
      </c>
      <c r="L8" s="65">
        <v>2.3530000000000002</v>
      </c>
    </row>
    <row r="13" spans="1:27" x14ac:dyDescent="0.3">
      <c r="A13" s="70" t="s">
        <v>308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309</v>
      </c>
      <c r="B14" s="69"/>
      <c r="C14" s="69"/>
      <c r="D14" s="69"/>
      <c r="E14" s="69"/>
      <c r="F14" s="69"/>
      <c r="H14" s="69" t="s">
        <v>310</v>
      </c>
      <c r="I14" s="69"/>
      <c r="J14" s="69"/>
      <c r="K14" s="69"/>
      <c r="L14" s="69"/>
      <c r="M14" s="69"/>
      <c r="O14" s="69" t="s">
        <v>311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294</v>
      </c>
      <c r="C15" s="65" t="s">
        <v>296</v>
      </c>
      <c r="D15" s="65" t="s">
        <v>297</v>
      </c>
      <c r="E15" s="65" t="s">
        <v>313</v>
      </c>
      <c r="F15" s="65" t="s">
        <v>300</v>
      </c>
      <c r="H15" s="65"/>
      <c r="I15" s="65" t="s">
        <v>295</v>
      </c>
      <c r="J15" s="65" t="s">
        <v>296</v>
      </c>
      <c r="K15" s="65" t="s">
        <v>297</v>
      </c>
      <c r="L15" s="65" t="s">
        <v>299</v>
      </c>
      <c r="M15" s="65" t="s">
        <v>290</v>
      </c>
      <c r="O15" s="65"/>
      <c r="P15" s="65" t="s">
        <v>294</v>
      </c>
      <c r="Q15" s="65" t="s">
        <v>301</v>
      </c>
      <c r="R15" s="65" t="s">
        <v>297</v>
      </c>
      <c r="S15" s="65" t="s">
        <v>299</v>
      </c>
      <c r="T15" s="65" t="s">
        <v>290</v>
      </c>
      <c r="V15" s="65"/>
      <c r="W15" s="65" t="s">
        <v>294</v>
      </c>
      <c r="X15" s="65" t="s">
        <v>296</v>
      </c>
      <c r="Y15" s="65" t="s">
        <v>298</v>
      </c>
      <c r="Z15" s="65" t="s">
        <v>313</v>
      </c>
      <c r="AA15" s="65" t="s">
        <v>290</v>
      </c>
    </row>
    <row r="16" spans="1:27" x14ac:dyDescent="0.3">
      <c r="A16" s="65" t="s">
        <v>314</v>
      </c>
      <c r="B16" s="65">
        <v>500</v>
      </c>
      <c r="C16" s="65">
        <v>700</v>
      </c>
      <c r="D16" s="65">
        <v>0</v>
      </c>
      <c r="E16" s="65">
        <v>3000</v>
      </c>
      <c r="F16" s="65">
        <v>361.47824000000003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9.8737150000000007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2.0931747000000001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254.90559999999999</v>
      </c>
    </row>
    <row r="23" spans="1:62" x14ac:dyDescent="0.3">
      <c r="A23" s="70" t="s">
        <v>315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316</v>
      </c>
      <c r="B24" s="69"/>
      <c r="C24" s="69"/>
      <c r="D24" s="69"/>
      <c r="E24" s="69"/>
      <c r="F24" s="69"/>
      <c r="H24" s="69" t="s">
        <v>317</v>
      </c>
      <c r="I24" s="69"/>
      <c r="J24" s="69"/>
      <c r="K24" s="69"/>
      <c r="L24" s="69"/>
      <c r="M24" s="69"/>
      <c r="O24" s="69" t="s">
        <v>318</v>
      </c>
      <c r="P24" s="69"/>
      <c r="Q24" s="69"/>
      <c r="R24" s="69"/>
      <c r="S24" s="69"/>
      <c r="T24" s="69"/>
      <c r="V24" s="69" t="s">
        <v>319</v>
      </c>
      <c r="W24" s="69"/>
      <c r="X24" s="69"/>
      <c r="Y24" s="69"/>
      <c r="Z24" s="69"/>
      <c r="AA24" s="69"/>
      <c r="AC24" s="69" t="s">
        <v>320</v>
      </c>
      <c r="AD24" s="69"/>
      <c r="AE24" s="69"/>
      <c r="AF24" s="69"/>
      <c r="AG24" s="69"/>
      <c r="AH24" s="69"/>
      <c r="AJ24" s="69" t="s">
        <v>321</v>
      </c>
      <c r="AK24" s="69"/>
      <c r="AL24" s="69"/>
      <c r="AM24" s="69"/>
      <c r="AN24" s="69"/>
      <c r="AO24" s="69"/>
      <c r="AQ24" s="69" t="s">
        <v>322</v>
      </c>
      <c r="AR24" s="69"/>
      <c r="AS24" s="69"/>
      <c r="AT24" s="69"/>
      <c r="AU24" s="69"/>
      <c r="AV24" s="69"/>
      <c r="AX24" s="69" t="s">
        <v>323</v>
      </c>
      <c r="AY24" s="69"/>
      <c r="AZ24" s="69"/>
      <c r="BA24" s="69"/>
      <c r="BB24" s="69"/>
      <c r="BC24" s="69"/>
      <c r="BE24" s="69" t="s">
        <v>324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294</v>
      </c>
      <c r="C25" s="65" t="s">
        <v>296</v>
      </c>
      <c r="D25" s="65" t="s">
        <v>297</v>
      </c>
      <c r="E25" s="65" t="s">
        <v>299</v>
      </c>
      <c r="F25" s="65" t="s">
        <v>300</v>
      </c>
      <c r="H25" s="65"/>
      <c r="I25" s="65" t="s">
        <v>294</v>
      </c>
      <c r="J25" s="65" t="s">
        <v>296</v>
      </c>
      <c r="K25" s="65" t="s">
        <v>298</v>
      </c>
      <c r="L25" s="65" t="s">
        <v>299</v>
      </c>
      <c r="M25" s="65" t="s">
        <v>300</v>
      </c>
      <c r="O25" s="65"/>
      <c r="P25" s="65" t="s">
        <v>294</v>
      </c>
      <c r="Q25" s="65" t="s">
        <v>296</v>
      </c>
      <c r="R25" s="65" t="s">
        <v>297</v>
      </c>
      <c r="S25" s="65" t="s">
        <v>313</v>
      </c>
      <c r="T25" s="65" t="s">
        <v>325</v>
      </c>
      <c r="V25" s="65"/>
      <c r="W25" s="65" t="s">
        <v>294</v>
      </c>
      <c r="X25" s="65" t="s">
        <v>296</v>
      </c>
      <c r="Y25" s="65" t="s">
        <v>297</v>
      </c>
      <c r="Z25" s="65" t="s">
        <v>299</v>
      </c>
      <c r="AA25" s="65" t="s">
        <v>290</v>
      </c>
      <c r="AC25" s="65"/>
      <c r="AD25" s="65" t="s">
        <v>294</v>
      </c>
      <c r="AE25" s="65" t="s">
        <v>296</v>
      </c>
      <c r="AF25" s="65" t="s">
        <v>297</v>
      </c>
      <c r="AG25" s="65" t="s">
        <v>313</v>
      </c>
      <c r="AH25" s="65" t="s">
        <v>290</v>
      </c>
      <c r="AJ25" s="65"/>
      <c r="AK25" s="65" t="s">
        <v>294</v>
      </c>
      <c r="AL25" s="65" t="s">
        <v>296</v>
      </c>
      <c r="AM25" s="65" t="s">
        <v>297</v>
      </c>
      <c r="AN25" s="65" t="s">
        <v>299</v>
      </c>
      <c r="AO25" s="65" t="s">
        <v>290</v>
      </c>
      <c r="AQ25" s="65"/>
      <c r="AR25" s="65" t="s">
        <v>294</v>
      </c>
      <c r="AS25" s="65" t="s">
        <v>301</v>
      </c>
      <c r="AT25" s="65" t="s">
        <v>297</v>
      </c>
      <c r="AU25" s="65" t="s">
        <v>299</v>
      </c>
      <c r="AV25" s="65" t="s">
        <v>290</v>
      </c>
      <c r="AX25" s="65"/>
      <c r="AY25" s="65" t="s">
        <v>294</v>
      </c>
      <c r="AZ25" s="65" t="s">
        <v>296</v>
      </c>
      <c r="BA25" s="65" t="s">
        <v>326</v>
      </c>
      <c r="BB25" s="65" t="s">
        <v>299</v>
      </c>
      <c r="BC25" s="65" t="s">
        <v>290</v>
      </c>
      <c r="BE25" s="65"/>
      <c r="BF25" s="65" t="s">
        <v>294</v>
      </c>
      <c r="BG25" s="65" t="s">
        <v>301</v>
      </c>
      <c r="BH25" s="65" t="s">
        <v>297</v>
      </c>
      <c r="BI25" s="65" t="s">
        <v>299</v>
      </c>
      <c r="BJ25" s="65" t="s">
        <v>325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87.576930000000004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1.3947502000000001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1.4205004999999999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16.212686999999999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1.7276225999999999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488.25977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7.7763643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1.8344128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0.35878759999999998</v>
      </c>
    </row>
    <row r="33" spans="1:68" x14ac:dyDescent="0.3">
      <c r="A33" s="70" t="s">
        <v>328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329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331</v>
      </c>
      <c r="P34" s="69"/>
      <c r="Q34" s="69"/>
      <c r="R34" s="69"/>
      <c r="S34" s="69"/>
      <c r="T34" s="69"/>
      <c r="V34" s="69" t="s">
        <v>332</v>
      </c>
      <c r="W34" s="69"/>
      <c r="X34" s="69"/>
      <c r="Y34" s="69"/>
      <c r="Z34" s="69"/>
      <c r="AA34" s="69"/>
      <c r="AC34" s="69" t="s">
        <v>333</v>
      </c>
      <c r="AD34" s="69"/>
      <c r="AE34" s="69"/>
      <c r="AF34" s="69"/>
      <c r="AG34" s="69"/>
      <c r="AH34" s="69"/>
      <c r="AJ34" s="69" t="s">
        <v>334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295</v>
      </c>
      <c r="C35" s="65" t="s">
        <v>296</v>
      </c>
      <c r="D35" s="65" t="s">
        <v>297</v>
      </c>
      <c r="E35" s="65" t="s">
        <v>299</v>
      </c>
      <c r="F35" s="65" t="s">
        <v>300</v>
      </c>
      <c r="H35" s="65"/>
      <c r="I35" s="65" t="s">
        <v>295</v>
      </c>
      <c r="J35" s="65" t="s">
        <v>296</v>
      </c>
      <c r="K35" s="65" t="s">
        <v>297</v>
      </c>
      <c r="L35" s="65" t="s">
        <v>299</v>
      </c>
      <c r="M35" s="65" t="s">
        <v>290</v>
      </c>
      <c r="O35" s="65"/>
      <c r="P35" s="65" t="s">
        <v>294</v>
      </c>
      <c r="Q35" s="65" t="s">
        <v>296</v>
      </c>
      <c r="R35" s="65" t="s">
        <v>297</v>
      </c>
      <c r="S35" s="65" t="s">
        <v>299</v>
      </c>
      <c r="T35" s="65" t="s">
        <v>290</v>
      </c>
      <c r="V35" s="65"/>
      <c r="W35" s="65" t="s">
        <v>294</v>
      </c>
      <c r="X35" s="65" t="s">
        <v>301</v>
      </c>
      <c r="Y35" s="65" t="s">
        <v>297</v>
      </c>
      <c r="Z35" s="65" t="s">
        <v>299</v>
      </c>
      <c r="AA35" s="65" t="s">
        <v>290</v>
      </c>
      <c r="AC35" s="65"/>
      <c r="AD35" s="65" t="s">
        <v>294</v>
      </c>
      <c r="AE35" s="65" t="s">
        <v>296</v>
      </c>
      <c r="AF35" s="65" t="s">
        <v>297</v>
      </c>
      <c r="AG35" s="65" t="s">
        <v>299</v>
      </c>
      <c r="AH35" s="65" t="s">
        <v>290</v>
      </c>
      <c r="AJ35" s="65"/>
      <c r="AK35" s="65" t="s">
        <v>294</v>
      </c>
      <c r="AL35" s="65" t="s">
        <v>296</v>
      </c>
      <c r="AM35" s="65" t="s">
        <v>297</v>
      </c>
      <c r="AN35" s="65" t="s">
        <v>299</v>
      </c>
      <c r="AO35" s="65" t="s">
        <v>290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415.52008000000001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1197.0288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3731.0207999999998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2872.0084999999999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123.05611399999999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86.509720000000002</v>
      </c>
    </row>
    <row r="43" spans="1:68" x14ac:dyDescent="0.3">
      <c r="A43" s="70" t="s">
        <v>335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336</v>
      </c>
      <c r="B44" s="69"/>
      <c r="C44" s="69"/>
      <c r="D44" s="69"/>
      <c r="E44" s="69"/>
      <c r="F44" s="69"/>
      <c r="H44" s="69" t="s">
        <v>337</v>
      </c>
      <c r="I44" s="69"/>
      <c r="J44" s="69"/>
      <c r="K44" s="69"/>
      <c r="L44" s="69"/>
      <c r="M44" s="69"/>
      <c r="O44" s="69" t="s">
        <v>338</v>
      </c>
      <c r="P44" s="69"/>
      <c r="Q44" s="69"/>
      <c r="R44" s="69"/>
      <c r="S44" s="69"/>
      <c r="T44" s="69"/>
      <c r="V44" s="69" t="s">
        <v>339</v>
      </c>
      <c r="W44" s="69"/>
      <c r="X44" s="69"/>
      <c r="Y44" s="69"/>
      <c r="Z44" s="69"/>
      <c r="AA44" s="69"/>
      <c r="AC44" s="69" t="s">
        <v>340</v>
      </c>
      <c r="AD44" s="69"/>
      <c r="AE44" s="69"/>
      <c r="AF44" s="69"/>
      <c r="AG44" s="69"/>
      <c r="AH44" s="69"/>
      <c r="AJ44" s="69" t="s">
        <v>341</v>
      </c>
      <c r="AK44" s="69"/>
      <c r="AL44" s="69"/>
      <c r="AM44" s="69"/>
      <c r="AN44" s="69"/>
      <c r="AO44" s="69"/>
      <c r="AQ44" s="69" t="s">
        <v>342</v>
      </c>
      <c r="AR44" s="69"/>
      <c r="AS44" s="69"/>
      <c r="AT44" s="69"/>
      <c r="AU44" s="69"/>
      <c r="AV44" s="69"/>
      <c r="AX44" s="69" t="s">
        <v>343</v>
      </c>
      <c r="AY44" s="69"/>
      <c r="AZ44" s="69"/>
      <c r="BA44" s="69"/>
      <c r="BB44" s="69"/>
      <c r="BC44" s="69"/>
      <c r="BE44" s="69" t="s">
        <v>344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294</v>
      </c>
      <c r="C45" s="65" t="s">
        <v>301</v>
      </c>
      <c r="D45" s="65" t="s">
        <v>297</v>
      </c>
      <c r="E45" s="65" t="s">
        <v>299</v>
      </c>
      <c r="F45" s="65" t="s">
        <v>290</v>
      </c>
      <c r="H45" s="65"/>
      <c r="I45" s="65" t="s">
        <v>294</v>
      </c>
      <c r="J45" s="65" t="s">
        <v>296</v>
      </c>
      <c r="K45" s="65" t="s">
        <v>297</v>
      </c>
      <c r="L45" s="65" t="s">
        <v>299</v>
      </c>
      <c r="M45" s="65" t="s">
        <v>290</v>
      </c>
      <c r="O45" s="65"/>
      <c r="P45" s="65" t="s">
        <v>294</v>
      </c>
      <c r="Q45" s="65" t="s">
        <v>301</v>
      </c>
      <c r="R45" s="65" t="s">
        <v>297</v>
      </c>
      <c r="S45" s="65" t="s">
        <v>313</v>
      </c>
      <c r="T45" s="65" t="s">
        <v>300</v>
      </c>
      <c r="V45" s="65"/>
      <c r="W45" s="65" t="s">
        <v>294</v>
      </c>
      <c r="X45" s="65" t="s">
        <v>296</v>
      </c>
      <c r="Y45" s="65" t="s">
        <v>297</v>
      </c>
      <c r="Z45" s="65" t="s">
        <v>299</v>
      </c>
      <c r="AA45" s="65" t="s">
        <v>290</v>
      </c>
      <c r="AC45" s="65"/>
      <c r="AD45" s="65" t="s">
        <v>294</v>
      </c>
      <c r="AE45" s="65" t="s">
        <v>296</v>
      </c>
      <c r="AF45" s="65" t="s">
        <v>298</v>
      </c>
      <c r="AG45" s="65" t="s">
        <v>299</v>
      </c>
      <c r="AH45" s="65" t="s">
        <v>290</v>
      </c>
      <c r="AJ45" s="65"/>
      <c r="AK45" s="65" t="s">
        <v>345</v>
      </c>
      <c r="AL45" s="65" t="s">
        <v>301</v>
      </c>
      <c r="AM45" s="65" t="s">
        <v>297</v>
      </c>
      <c r="AN45" s="65" t="s">
        <v>313</v>
      </c>
      <c r="AO45" s="65" t="s">
        <v>290</v>
      </c>
      <c r="AQ45" s="65"/>
      <c r="AR45" s="65" t="s">
        <v>295</v>
      </c>
      <c r="AS45" s="65" t="s">
        <v>346</v>
      </c>
      <c r="AT45" s="65" t="s">
        <v>297</v>
      </c>
      <c r="AU45" s="65" t="s">
        <v>313</v>
      </c>
      <c r="AV45" s="65" t="s">
        <v>290</v>
      </c>
      <c r="AX45" s="65"/>
      <c r="AY45" s="65" t="s">
        <v>295</v>
      </c>
      <c r="AZ45" s="65" t="s">
        <v>296</v>
      </c>
      <c r="BA45" s="65" t="s">
        <v>297</v>
      </c>
      <c r="BB45" s="65" t="s">
        <v>299</v>
      </c>
      <c r="BC45" s="65" t="s">
        <v>300</v>
      </c>
      <c r="BE45" s="65"/>
      <c r="BF45" s="65" t="s">
        <v>294</v>
      </c>
      <c r="BG45" s="65" t="s">
        <v>296</v>
      </c>
      <c r="BH45" s="65" t="s">
        <v>298</v>
      </c>
      <c r="BI45" s="65" t="s">
        <v>299</v>
      </c>
      <c r="BJ45" s="65" t="s">
        <v>290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12.700561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11.480511999999999</v>
      </c>
      <c r="O46" s="65" t="s">
        <v>347</v>
      </c>
      <c r="P46" s="65">
        <v>600</v>
      </c>
      <c r="Q46" s="65">
        <v>800</v>
      </c>
      <c r="R46" s="65">
        <v>0</v>
      </c>
      <c r="S46" s="65">
        <v>10000</v>
      </c>
      <c r="T46" s="65">
        <v>597.53290000000004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7.8679790000000006E-3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4.2118609999999999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289.72678000000002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80.235579999999999</v>
      </c>
      <c r="AX46" s="65" t="s">
        <v>348</v>
      </c>
      <c r="AY46" s="65"/>
      <c r="AZ46" s="65"/>
      <c r="BA46" s="65"/>
      <c r="BB46" s="65"/>
      <c r="BC46" s="65"/>
      <c r="BE46" s="65" t="s">
        <v>349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79</v>
      </c>
      <c r="E2" s="61">
        <v>2710.9639000000002</v>
      </c>
      <c r="F2" s="61">
        <v>400.62207000000001</v>
      </c>
      <c r="G2" s="61">
        <v>20.053623000000002</v>
      </c>
      <c r="H2" s="61">
        <v>10.214354999999999</v>
      </c>
      <c r="I2" s="61">
        <v>9.8392669999999995</v>
      </c>
      <c r="J2" s="61">
        <v>75.365610000000004</v>
      </c>
      <c r="K2" s="61">
        <v>56.901817000000001</v>
      </c>
      <c r="L2" s="61">
        <v>18.463795000000001</v>
      </c>
      <c r="M2" s="61">
        <v>27.896984</v>
      </c>
      <c r="N2" s="61">
        <v>2.4852846</v>
      </c>
      <c r="O2" s="61">
        <v>10.19553</v>
      </c>
      <c r="P2" s="61">
        <v>1792.4413</v>
      </c>
      <c r="Q2" s="61">
        <v>18.623493</v>
      </c>
      <c r="R2" s="61">
        <v>361.47824000000003</v>
      </c>
      <c r="S2" s="61">
        <v>45.913772999999999</v>
      </c>
      <c r="T2" s="61">
        <v>3786.7734</v>
      </c>
      <c r="U2" s="61">
        <v>2.0931747000000001</v>
      </c>
      <c r="V2" s="61">
        <v>9.8737150000000007</v>
      </c>
      <c r="W2" s="61">
        <v>254.90559999999999</v>
      </c>
      <c r="X2" s="61">
        <v>87.576930000000004</v>
      </c>
      <c r="Y2" s="61">
        <v>1.3947502000000001</v>
      </c>
      <c r="Z2" s="61">
        <v>1.4205004999999999</v>
      </c>
      <c r="AA2" s="61">
        <v>16.212686999999999</v>
      </c>
      <c r="AB2" s="61">
        <v>1.7276225999999999</v>
      </c>
      <c r="AC2" s="61">
        <v>488.25977</v>
      </c>
      <c r="AD2" s="61">
        <v>7.7763643</v>
      </c>
      <c r="AE2" s="61">
        <v>1.8344128</v>
      </c>
      <c r="AF2" s="61">
        <v>0.35878759999999998</v>
      </c>
      <c r="AG2" s="61">
        <v>415.52008000000001</v>
      </c>
      <c r="AH2" s="61">
        <v>253.27457000000001</v>
      </c>
      <c r="AI2" s="61">
        <v>162.24553</v>
      </c>
      <c r="AJ2" s="61">
        <v>1197.0288</v>
      </c>
      <c r="AK2" s="61">
        <v>3731.0207999999998</v>
      </c>
      <c r="AL2" s="61">
        <v>123.05611399999999</v>
      </c>
      <c r="AM2" s="61">
        <v>2872.0084999999999</v>
      </c>
      <c r="AN2" s="61">
        <v>86.509720000000002</v>
      </c>
      <c r="AO2" s="61">
        <v>12.700561</v>
      </c>
      <c r="AP2" s="61">
        <v>9.7653210000000001</v>
      </c>
      <c r="AQ2" s="61">
        <v>2.9352393000000001</v>
      </c>
      <c r="AR2" s="61">
        <v>11.480511999999999</v>
      </c>
      <c r="AS2" s="61">
        <v>597.53290000000004</v>
      </c>
      <c r="AT2" s="61">
        <v>7.8679790000000006E-3</v>
      </c>
      <c r="AU2" s="61">
        <v>4.2118609999999999</v>
      </c>
      <c r="AV2" s="61">
        <v>289.72678000000002</v>
      </c>
      <c r="AW2" s="61">
        <v>80.235579999999999</v>
      </c>
      <c r="AX2" s="61">
        <v>7.7040724000000005E-2</v>
      </c>
      <c r="AY2" s="61">
        <v>0.35991770000000001</v>
      </c>
      <c r="AZ2" s="61">
        <v>108.37345999999999</v>
      </c>
      <c r="BA2" s="61">
        <v>16.401468000000001</v>
      </c>
      <c r="BB2" s="61">
        <v>5.8018055000000004</v>
      </c>
      <c r="BC2" s="61">
        <v>6.1750080000000001</v>
      </c>
      <c r="BD2" s="61">
        <v>4.4232680000000002</v>
      </c>
      <c r="BE2" s="61">
        <v>0.34797149999999999</v>
      </c>
      <c r="BF2" s="61">
        <v>1.4031197</v>
      </c>
      <c r="BG2" s="61">
        <v>0</v>
      </c>
      <c r="BH2" s="61">
        <v>2.0416E-2</v>
      </c>
      <c r="BI2" s="61">
        <v>1.5311999999999999E-2</v>
      </c>
      <c r="BJ2" s="61">
        <v>5.1398689999999997E-2</v>
      </c>
      <c r="BK2" s="61">
        <v>0</v>
      </c>
      <c r="BL2" s="61">
        <v>0.12998956</v>
      </c>
      <c r="BM2" s="61">
        <v>1.4288875999999999</v>
      </c>
      <c r="BN2" s="61">
        <v>0.30690820000000002</v>
      </c>
      <c r="BO2" s="61">
        <v>18.071718000000001</v>
      </c>
      <c r="BP2" s="61">
        <v>3.4908063</v>
      </c>
      <c r="BQ2" s="61">
        <v>5.9118176</v>
      </c>
      <c r="BR2" s="61">
        <v>21.483460000000001</v>
      </c>
      <c r="BS2" s="61">
        <v>6.6897836000000002</v>
      </c>
      <c r="BT2" s="61">
        <v>3.6285769999999999</v>
      </c>
      <c r="BU2" s="61">
        <v>5.2861944999999997E-4</v>
      </c>
      <c r="BV2" s="61">
        <v>3.5172942999999998E-2</v>
      </c>
      <c r="BW2" s="61">
        <v>0.25994351999999998</v>
      </c>
      <c r="BX2" s="61">
        <v>0.51471020000000001</v>
      </c>
      <c r="BY2" s="61">
        <v>5.8218776999999999E-2</v>
      </c>
      <c r="BZ2" s="61">
        <v>1.1316268E-3</v>
      </c>
      <c r="CA2" s="61">
        <v>0.27063712000000001</v>
      </c>
      <c r="CB2" s="61">
        <v>1.7751983999999998E-2</v>
      </c>
      <c r="CC2" s="61">
        <v>6.6620840000000001E-2</v>
      </c>
      <c r="CD2" s="61">
        <v>0.81234459999999997</v>
      </c>
      <c r="CE2" s="61">
        <v>1.5120107000000001E-2</v>
      </c>
      <c r="CF2" s="61">
        <v>0.16105674</v>
      </c>
      <c r="CG2" s="61">
        <v>0</v>
      </c>
      <c r="CH2" s="61">
        <v>1.3648019000000001E-2</v>
      </c>
      <c r="CI2" s="61">
        <v>2.5328759999999999E-3</v>
      </c>
      <c r="CJ2" s="61">
        <v>1.7798978999999999</v>
      </c>
      <c r="CK2" s="61">
        <v>3.0795954999999998E-3</v>
      </c>
      <c r="CL2" s="61">
        <v>8.7050459999999996E-2</v>
      </c>
      <c r="CM2" s="61">
        <v>1.2754494999999999</v>
      </c>
      <c r="CN2" s="61">
        <v>2250.3708000000001</v>
      </c>
      <c r="CO2" s="61">
        <v>3810.6774999999998</v>
      </c>
      <c r="CP2" s="61">
        <v>1415.7764999999999</v>
      </c>
      <c r="CQ2" s="61">
        <v>700.51044000000002</v>
      </c>
      <c r="CR2" s="61">
        <v>357.62714</v>
      </c>
      <c r="CS2" s="61">
        <v>654.73974999999996</v>
      </c>
      <c r="CT2" s="61">
        <v>2111.6215999999999</v>
      </c>
      <c r="CU2" s="61">
        <v>1020.1642000000001</v>
      </c>
      <c r="CV2" s="61">
        <v>2130.5745000000002</v>
      </c>
      <c r="CW2" s="61">
        <v>1031.9303</v>
      </c>
      <c r="CX2" s="61">
        <v>337.17644999999999</v>
      </c>
      <c r="CY2" s="61">
        <v>3202.8047000000001</v>
      </c>
      <c r="CZ2" s="61">
        <v>1116.346</v>
      </c>
      <c r="DA2" s="61">
        <v>2972.6138000000001</v>
      </c>
      <c r="DB2" s="61">
        <v>3405.7860999999998</v>
      </c>
      <c r="DC2" s="61">
        <v>3714.1296000000002</v>
      </c>
      <c r="DD2" s="61">
        <v>5285.0550000000003</v>
      </c>
      <c r="DE2" s="61">
        <v>882.99634000000003</v>
      </c>
      <c r="DF2" s="61">
        <v>4038.3679999999999</v>
      </c>
      <c r="DG2" s="61">
        <v>1240.6824999999999</v>
      </c>
      <c r="DH2" s="61">
        <v>57.660263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16.401468000000001</v>
      </c>
      <c r="B6">
        <f>BB2</f>
        <v>5.8018055000000004</v>
      </c>
      <c r="C6">
        <f>BC2</f>
        <v>6.1750080000000001</v>
      </c>
      <c r="D6">
        <f>BD2</f>
        <v>4.4232680000000002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P20" sqref="P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15537</v>
      </c>
      <c r="C2" s="56">
        <f ca="1">YEAR(TODAY())-YEAR(B2)+IF(TODAY()&gt;=DATE(YEAR(TODAY()),MONTH(B2),DAY(B2)),0,-1)</f>
        <v>79</v>
      </c>
      <c r="E2" s="52">
        <v>168</v>
      </c>
      <c r="F2" s="53" t="s">
        <v>275</v>
      </c>
      <c r="G2" s="52">
        <v>58</v>
      </c>
      <c r="H2" s="51" t="s">
        <v>40</v>
      </c>
      <c r="I2" s="72">
        <f>ROUND(G3/E3^2,1)</f>
        <v>20.5</v>
      </c>
    </row>
    <row r="3" spans="1:9" x14ac:dyDescent="0.3">
      <c r="E3" s="51">
        <f>E2/100</f>
        <v>1.68</v>
      </c>
      <c r="F3" s="51" t="s">
        <v>39</v>
      </c>
      <c r="G3" s="51">
        <f>G2</f>
        <v>58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안완석, ID : H2500060)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11일 08:43:01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18" sqref="X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44670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79</v>
      </c>
      <c r="G12" s="137"/>
      <c r="H12" s="137"/>
      <c r="I12" s="137"/>
      <c r="K12" s="128">
        <f>'개인정보 및 신체계측 입력'!E2</f>
        <v>168</v>
      </c>
      <c r="L12" s="129"/>
      <c r="M12" s="122">
        <f>'개인정보 및 신체계측 입력'!G2</f>
        <v>58</v>
      </c>
      <c r="N12" s="123"/>
      <c r="O12" s="118" t="s">
        <v>270</v>
      </c>
      <c r="P12" s="112"/>
      <c r="Q12" s="115">
        <f>'개인정보 및 신체계측 입력'!I2</f>
        <v>20.5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안완석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80.763999999999996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4.0430000000000001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15.193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2.4</v>
      </c>
      <c r="L72" s="36" t="s">
        <v>52</v>
      </c>
      <c r="M72" s="36">
        <f>ROUND('DRIs DATA'!K8,1)</f>
        <v>1.8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48.2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82.28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87.58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115.17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51.94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248.73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127.01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2022-05-10T23:47:29Z</dcterms:modified>
</cp:coreProperties>
</file>