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<sst xmlns="http://schemas.openxmlformats.org/spreadsheetml/2006/main" count="692" uniqueCount="337">
  <si>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</si>
  <si>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</si>
  <si>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</si>
  <si>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</si>
  <si>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</si>
  <si>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</si>
  <si>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</si>
  <si>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</si>
  <si>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</si>
  <si>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</si>
  <si>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</si>
  <si>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</si>
  <si>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</si>
  <si>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</si>
  <si>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</si>
  <si>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</si>
  <si>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</si>
  <si>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</si>
  <si>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</si>
  <si>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</si>
  <si>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</si>
  <si>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</si>
  <si>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</si>
  <si>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</si>
  <si>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</si>
  <si>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</si>
  <si>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</si>
  <si>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</si>
  <si>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</si>
  <si>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</si>
  <si>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</si>
  <si>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</si>
  <si>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</si>
  <si>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</si>
  <si>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</si>
  <si>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</si>
  <si>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</si>
  <si>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</si>
  <si>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</si>
  <si>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</si>
  <si>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</si>
  <si>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</si>
  <si>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</si>
  <si>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</si>
  <si>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</si>
  <si>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</si>
  <si>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</si>
  <si>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</si>
  <si>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</si>
  <si>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</si>
  <si>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</si>
  <si>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</si>
  <si>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</si>
  <si>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</si>
  <si>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</si>
  <si>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</si>
  <si>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</si>
  <si>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</si>
  <si>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</si>
  <si>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</si>
  <si>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</si>
  <si>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</si>
  <si>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</si>
  <si>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</si>
  <si>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</si>
  <si>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</si>
  <si>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</si>
  <si>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</si>
  <si>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</si>
  <si>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</si>
  <si>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</si>
  <si>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</si>
  <si>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</si>
  <si>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</si>
  <si>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</si>
  <si>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</si>
  <si>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</si>
  <si>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</si>
  <si>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</si>
  <si>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</si>
  <si>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</si>
  <si>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</si>
  <si>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</si>
  <si>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</si>
  <si>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</si>
  <si>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</si>
  <si>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</si>
  <si>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</si>
  <si>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</si>
  <si>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</si>
  <si>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</si>
  <si>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</si>
  <si>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</si>
  <si>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</si>
  <si>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</si>
  <si>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</si>
  <si>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</si>
  <si>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</si>
  <si>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</si>
  <si>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</si>
  <si>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</si>
  <si>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</si>
  <si>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</si>
  <si>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</si>
  <si>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</si>
  <si>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</si>
  <si>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</si>
  <si>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</si>
  <si>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</si>
  <si>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</si>
  <si>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</si>
  <si>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</si>
  <si>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</si>
  <si>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</si>
  <si>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</si>
  <si>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</si>
  <si>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</si>
  <si>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</si>
  <si>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</si>
  <si>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</si>
  <si>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</si>
  <si>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</si>
  <si>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</si>
  <si>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</si>
  <si>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</si>
  <si>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</si>
  <si>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</si>
  <si>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</si>
  <si>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</si>
  <si>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</si>
  <si>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</si>
  <si>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</si>
  <si>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</si>
  <si>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</si>
  <si>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</si>
  <si>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</si>
  <si>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</si>
  <si>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</si>
  <si>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</si>
  <si>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</si>
  <si>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</si>
  <si>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</si>
  <si>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</si>
  <si>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</si>
  <si>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</si>
  <si>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</si>
  <si>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</si>
  <si>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</si>
  <si>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</si>
  <si>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</si>
  <si>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</si>
  <si>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</si>
  <si>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</si>
  <si>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</si>
  <si>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</si>
  <si>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</si>
  <si>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</si>
  <si>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</si>
  <si>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</si>
  <si>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</si>
  <si>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</si>
  <si>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</si>
  <si>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</si>
  <si>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</si>
  <si>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</si>
  <si>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</si>
  <si>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</si>
  <si>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</si>
  <si>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</si>
  <si>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</si>
  <si>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</si>
  <si>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</si>
  <si>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</si>
  <si>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</si>
  <si>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</si>
  <si>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</si>
  <si>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</si>
  <si>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</si>
  <si>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</si>
  <si>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</si>
  <si>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</si>
  <si>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</si>
  <si>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</si>
  <si>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</si>
  <si>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</si>
  <si>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</si>
  <si>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</si>
  <si>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</si>
  <si>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</si>
  <si>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</si>
  <si>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</si>
  <si>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</si>
  <si>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</si>
  <si>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</si>
  <si>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</si>
  <si>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</si>
  <si>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</si>
  <si>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</si>
  <si>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</si>
  <si>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</si>
  <si>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</si>
  <si>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</si>
  <si>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</si>
  <si>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</si>
  <si>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</si>
  <si>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</si>
  <si>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</si>
  <si>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</si>
  <si>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</si>
  <si>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</si>
  <si>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</si>
  <si>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</si>
  <si>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</si>
  <si>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</si>
  <si>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</si>
  <si>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</si>
  <si>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</si>
  <si>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</si>
  <si>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</si>
  <si>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</si>
  <si>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</si>
  <si>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</si>
  <si>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</si>
  <si>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</si>
  <si>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</si>
  <si>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</si>
  <si>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</si>
  <si>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</si>
  <si>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</si>
  <si>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</si>
  <si>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</si>
  <si>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</si>
  <si>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</si>
  <si>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</si>
  <si>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</si>
  <si>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</si>
  <si>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</si>
  <si>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</si>
  <si>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</si>
  <si>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</si>
  <si>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</si>
  <si>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</si>
  <si>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</si>
  <si>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</si>
  <si>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</si>
  <si>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</si>
  <si>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</si>
  <si>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</si>
  <si>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</si>
  <si>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</si>
  <si>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</si>
  <si>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</si>
  <si>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</si>
  <si>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</si>
  <si>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</si>
  <si>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</si>
  <si>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</si>
  <si>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</si>
  <si>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</si>
  <si>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</si>
  <si>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</si>
  <si>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</si>
  <si>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</si>
  <si>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</si>
  <si>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</si>
  <si>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</si>
  <si>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</si>
  <si>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</si>
  <si>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</si>
  <si>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</si>
  <si>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</si>
  <si>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</si>
  <si>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</si>
  <si>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</si>
  <si>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</si>
  <si>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</si>
  <si>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</si>
  <si>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</si>
  <si>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</si>
  <si>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</si>
  <si>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</si>
  <si>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</si>
  <si>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</si>
  <si>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</si>
  <si>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</si>
  <si>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</si>
  <si>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</si>
  <si>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</si>
  <si>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</si>
  <si>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</si>
  <si>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</si>
  <si>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</si>
  <si>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</si>
  <si>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</si>
  <si>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</si>
  <si>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</si>
  <si>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</si>
  <si>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</si>
  <si>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</si>
  <si>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</si>
  <si>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</si>
  <si>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</si>
  <si>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</si>
  <si>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</si>
  <si>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</si>
  <si>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</si>
  <si>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</si>
  <si>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</si>
  <si>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</si>
  <si>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</si>
  <si>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</si>
  <si>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</si>
  <si>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</si>
  <si>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</si>
  <si>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</si>
  <si>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</si>
  <si>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</si>
  <si>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</si>
  <si>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</si>
  <si>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</si>
  <si>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</si>
  <si>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</si>
  <si>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</si>
  <si>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</si>
  <si>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</si>
  <si>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</si>
  <si>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</si>
  <si>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</si>
  <si>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</si>
  <si>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</si>
  <si>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</si>
  <si>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</si>
  <si>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</si>
  <si>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이진호, ID : H2500065)</t>
  </si>
  <si>
    <t>2022년 05월 11일 13:11:18</t>
  </si>
  <si>
    <t>H2500065</t>
  </si>
  <si>
    <t>이진호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</si>
</sst>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33.761814000000001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617144"/>
        <c:axId val="219615576"/>
      </c:barChart>
      <c:catAx>
        <c:axId val="219617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615576"/>
        <c:crosses val="autoZero"/>
        <c:auto val="1"/>
        <c:lblAlgn val="ctr"/>
        <c:lblOffset val="100"/>
        <c:noMultiLvlLbl val="0"/>
      </c:catAx>
      <c:valAx>
        <c:axId val="219615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617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1.1813973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6752"/>
        <c:axId val="759268792"/>
      </c:barChart>
      <c:catAx>
        <c:axId val="55605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9268792"/>
        <c:crosses val="autoZero"/>
        <c:auto val="1"/>
        <c:lblAlgn val="ctr"/>
        <c:lblOffset val="100"/>
        <c:noMultiLvlLbl val="0"/>
      </c:catAx>
      <c:valAx>
        <c:axId val="759268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1.7584002000000001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9275848"/>
        <c:axId val="759270360"/>
      </c:barChart>
      <c:catAx>
        <c:axId val="759275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9270360"/>
        <c:crosses val="autoZero"/>
        <c:auto val="1"/>
        <c:lblAlgn val="ctr"/>
        <c:lblOffset val="100"/>
        <c:noMultiLvlLbl val="0"/>
      </c:catAx>
      <c:valAx>
        <c:axId val="75927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927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592.77970000000005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9268400"/>
        <c:axId val="759271536"/>
      </c:barChart>
      <c:catAx>
        <c:axId val="75926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9271536"/>
        <c:crosses val="autoZero"/>
        <c:auto val="1"/>
        <c:lblAlgn val="ctr"/>
        <c:lblOffset val="100"/>
        <c:noMultiLvlLbl val="0"/>
      </c:catAx>
      <c:valAx>
        <c:axId val="759271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926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1398.3492000000001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9269968"/>
        <c:axId val="759270752"/>
      </c:barChart>
      <c:catAx>
        <c:axId val="75926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9270752"/>
        <c:crosses val="autoZero"/>
        <c:auto val="1"/>
        <c:lblAlgn val="ctr"/>
        <c:lblOffset val="100"/>
        <c:noMultiLvlLbl val="0"/>
      </c:catAx>
      <c:valAx>
        <c:axId val="7592707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926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59.820774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9271928"/>
        <c:axId val="759272320"/>
      </c:barChart>
      <c:catAx>
        <c:axId val="75927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9272320"/>
        <c:crosses val="autoZero"/>
        <c:auto val="1"/>
        <c:lblAlgn val="ctr"/>
        <c:lblOffset val="100"/>
        <c:noMultiLvlLbl val="0"/>
      </c:catAx>
      <c:valAx>
        <c:axId val="759272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927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68.835120000000003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9271144"/>
        <c:axId val="759273104"/>
      </c:barChart>
      <c:catAx>
        <c:axId val="759271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9273104"/>
        <c:crosses val="autoZero"/>
        <c:auto val="1"/>
        <c:lblAlgn val="ctr"/>
        <c:lblOffset val="100"/>
        <c:noMultiLvlLbl val="0"/>
      </c:catAx>
      <c:valAx>
        <c:axId val="75927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9271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4.9797688000000004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9273888"/>
        <c:axId val="759275064"/>
      </c:barChart>
      <c:catAx>
        <c:axId val="75927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9275064"/>
        <c:crosses val="autoZero"/>
        <c:auto val="1"/>
        <c:lblAlgn val="ctr"/>
        <c:lblOffset val="100"/>
        <c:noMultiLvlLbl val="0"/>
      </c:catAx>
      <c:valAx>
        <c:axId val="759275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927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1280.2529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558656"/>
        <c:axId val="549560616"/>
      </c:barChart>
      <c:catAx>
        <c:axId val="54955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560616"/>
        <c:crosses val="autoZero"/>
        <c:auto val="1"/>
        <c:lblAlgn val="ctr"/>
        <c:lblOffset val="100"/>
        <c:noMultiLvlLbl val="0"/>
      </c:catAx>
      <c:valAx>
        <c:axId val="5495606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55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0.18664280999999999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557872"/>
        <c:axId val="549559832"/>
      </c:barChart>
      <c:catAx>
        <c:axId val="54955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559832"/>
        <c:crosses val="autoZero"/>
        <c:auto val="1"/>
        <c:lblAlgn val="ctr"/>
        <c:lblOffset val="100"/>
        <c:noMultiLvlLbl val="0"/>
      </c:catAx>
      <c:valAx>
        <c:axId val="549559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55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1.5137948999999999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560224"/>
        <c:axId val="549558264"/>
      </c:barChart>
      <c:catAx>
        <c:axId val="54956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558264"/>
        <c:crosses val="autoZero"/>
        <c:auto val="1"/>
        <c:lblAlgn val="ctr"/>
        <c:lblOffset val="100"/>
        <c:noMultiLvlLbl val="0"/>
      </c:catAx>
      <c:valAx>
        <c:axId val="549558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56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9.7546130000000009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613224"/>
        <c:axId val="556060672"/>
      </c:barChart>
      <c:catAx>
        <c:axId val="21961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60672"/>
        <c:crosses val="autoZero"/>
        <c:auto val="1"/>
        <c:lblAlgn val="ctr"/>
        <c:lblOffset val="100"/>
        <c:noMultiLvlLbl val="0"/>
      </c:catAx>
      <c:valAx>
        <c:axId val="556060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613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113.91745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714048"/>
        <c:axId val="186717184"/>
      </c:barChart>
      <c:catAx>
        <c:axId val="1867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717184"/>
        <c:crosses val="autoZero"/>
        <c:auto val="1"/>
        <c:lblAlgn val="ctr"/>
        <c:lblOffset val="100"/>
        <c:noMultiLvlLbl val="0"/>
      </c:catAx>
      <c:valAx>
        <c:axId val="186717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7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41.041699999999999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716008"/>
        <c:axId val="186714832"/>
      </c:barChart>
      <c:catAx>
        <c:axId val="186716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714832"/>
        <c:crosses val="autoZero"/>
        <c:auto val="1"/>
        <c:lblAlgn val="ctr"/>
        <c:lblOffset val="100"/>
        <c:noMultiLvlLbl val="0"/>
      </c:catAx>
      <c:valAx>
        <c:axId val="18671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716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3.3580000000000001</c:v>
                </c:pt>
                <c:pt idx="1">
                  <c:v>19.850999999999999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6717576"/>
        <c:axId val="186715224"/>
      </c:barChart>
      <c:catAx>
        <c:axId val="186717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715224"/>
        <c:crosses val="autoZero"/>
        <c:auto val="1"/>
        <c:lblAlgn val="ctr"/>
        <c:lblOffset val="100"/>
        <c:noMultiLvlLbl val="0"/>
      </c:catAx>
      <c:valAx>
        <c:axId val="18671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717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6.4048033000000002</c:v>
                </c:pt>
                <c:pt idx="1">
                  <c:v>7.0199109999999996</c:v>
                </c:pt>
                <c:pt idx="2">
                  <c:v>6.4011187999999999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165.68135000000001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717968"/>
        <c:axId val="186716792"/>
      </c:barChart>
      <c:catAx>
        <c:axId val="18671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716792"/>
        <c:crosses val="autoZero"/>
        <c:auto val="1"/>
        <c:lblAlgn val="ctr"/>
        <c:lblOffset val="100"/>
        <c:noMultiLvlLbl val="0"/>
      </c:catAx>
      <c:valAx>
        <c:axId val="186716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71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5.9078759999999999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716400"/>
        <c:axId val="186718752"/>
      </c:barChart>
      <c:catAx>
        <c:axId val="18671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718752"/>
        <c:crosses val="autoZero"/>
        <c:auto val="1"/>
        <c:lblAlgn val="ctr"/>
        <c:lblOffset val="100"/>
        <c:noMultiLvlLbl val="0"/>
      </c:catAx>
      <c:valAx>
        <c:axId val="18671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71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77.647999999999996</c:v>
                </c:pt>
                <c:pt idx="1">
                  <c:v>7.8760000000000003</c:v>
                </c:pt>
                <c:pt idx="2">
                  <c:v>14.477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6719536"/>
        <c:axId val="186713264"/>
      </c:barChart>
      <c:catAx>
        <c:axId val="18671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713264"/>
        <c:crosses val="autoZero"/>
        <c:auto val="1"/>
        <c:lblAlgn val="ctr"/>
        <c:lblOffset val="100"/>
        <c:noMultiLvlLbl val="0"/>
      </c:catAx>
      <c:valAx>
        <c:axId val="18671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71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1033.0552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714440"/>
        <c:axId val="549559048"/>
      </c:barChart>
      <c:catAx>
        <c:axId val="18671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559048"/>
        <c:crosses val="autoZero"/>
        <c:auto val="1"/>
        <c:lblAlgn val="ctr"/>
        <c:lblOffset val="100"/>
        <c:noMultiLvlLbl val="0"/>
      </c:catAx>
      <c:valAx>
        <c:axId val="549559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71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53.338990000000003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94648"/>
        <c:axId val="551592296"/>
      </c:barChart>
      <c:catAx>
        <c:axId val="55159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92296"/>
        <c:crosses val="autoZero"/>
        <c:auto val="1"/>
        <c:lblAlgn val="ctr"/>
        <c:lblOffset val="100"/>
        <c:noMultiLvlLbl val="0"/>
      </c:catAx>
      <c:valAx>
        <c:axId val="551592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9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198.684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95432"/>
        <c:axId val="551593472"/>
      </c:barChart>
      <c:catAx>
        <c:axId val="55159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93472"/>
        <c:crosses val="autoZero"/>
        <c:auto val="1"/>
        <c:lblAlgn val="ctr"/>
        <c:lblOffset val="100"/>
        <c:noMultiLvlLbl val="0"/>
      </c:catAx>
      <c:valAx>
        <c:axId val="55159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9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2.1068600000000002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7536"/>
        <c:axId val="556053224"/>
      </c:barChart>
      <c:catAx>
        <c:axId val="55605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3224"/>
        <c:crosses val="autoZero"/>
        <c:auto val="1"/>
        <c:lblAlgn val="ctr"/>
        <c:lblOffset val="100"/>
        <c:noMultiLvlLbl val="0"/>
      </c:catAx>
      <c:valAx>
        <c:axId val="556053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1232.0621000000001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96608"/>
        <c:axId val="551596216"/>
      </c:barChart>
      <c:catAx>
        <c:axId val="55159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96216"/>
        <c:crosses val="autoZero"/>
        <c:auto val="1"/>
        <c:lblAlgn val="ctr"/>
        <c:lblOffset val="100"/>
        <c:noMultiLvlLbl val="0"/>
      </c:catAx>
      <c:valAx>
        <c:axId val="55159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9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6.0642657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97000"/>
        <c:axId val="551597392"/>
      </c:barChart>
      <c:catAx>
        <c:axId val="55159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97392"/>
        <c:crosses val="autoZero"/>
        <c:auto val="1"/>
        <c:lblAlgn val="ctr"/>
        <c:lblOffset val="100"/>
        <c:noMultiLvlLbl val="0"/>
      </c:catAx>
      <c:valAx>
        <c:axId val="55159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9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0.85634659999999996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599352"/>
        <c:axId val="551597784"/>
      </c:barChart>
      <c:catAx>
        <c:axId val="55159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597784"/>
        <c:crosses val="autoZero"/>
        <c:auto val="1"/>
        <c:lblAlgn val="ctr"/>
        <c:lblOffset val="100"/>
        <c:noMultiLvlLbl val="0"/>
      </c:catAx>
      <c:valAx>
        <c:axId val="551597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59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33.922398000000001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7928"/>
        <c:axId val="556054792"/>
      </c:barChart>
      <c:catAx>
        <c:axId val="55605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4792"/>
        <c:crosses val="autoZero"/>
        <c:auto val="1"/>
        <c:lblAlgn val="ctr"/>
        <c:lblOffset val="100"/>
        <c:noMultiLvlLbl val="0"/>
      </c:catAx>
      <c:valAx>
        <c:axId val="55605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0.51466259999999997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5576"/>
        <c:axId val="556055968"/>
      </c:barChart>
      <c:catAx>
        <c:axId val="55605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5968"/>
        <c:crosses val="autoZero"/>
        <c:auto val="1"/>
        <c:lblAlgn val="ctr"/>
        <c:lblOffset val="100"/>
        <c:noMultiLvlLbl val="0"/>
      </c:catAx>
      <c:valAx>
        <c:axId val="556055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5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9.4854450000000003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058320"/>
        <c:axId val="556059104"/>
      </c:barChart>
      <c:catAx>
        <c:axId val="55605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059104"/>
        <c:crosses val="autoZero"/>
        <c:auto val="1"/>
        <c:lblAlgn val="ctr"/>
        <c:lblOffset val="100"/>
        <c:noMultiLvlLbl val="0"/>
      </c:catAx>
      <c:valAx>
        <c:axId val="556059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05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0.85634659999999996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762960"/>
        <c:axId val="557759824"/>
      </c:barChart>
      <c:catAx>
        <c:axId val="55776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759824"/>
        <c:crosses val="autoZero"/>
        <c:auto val="1"/>
        <c:lblAlgn val="ctr"/>
        <c:lblOffset val="100"/>
        <c:noMultiLvlLbl val="0"/>
      </c:catAx>
      <c:valAx>
        <c:axId val="55775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76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188.52343999999999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757864"/>
        <c:axId val="557758256"/>
      </c:barChart>
      <c:catAx>
        <c:axId val="55775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758256"/>
        <c:crosses val="autoZero"/>
        <c:auto val="1"/>
        <c:lblAlgn val="ctr"/>
        <c:lblOffset val="100"/>
        <c:noMultiLvlLbl val="0"/>
      </c:catAx>
      <c:valAx>
        <c:axId val="55775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757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3.1502596999999999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483280"/>
        <c:axId val="219485240"/>
      </c:barChart>
      <c:catAx>
        <c:axId val="21948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485240"/>
        <c:crosses val="autoZero"/>
        <c:auto val="1"/>
        <c:lblAlgn val="ctr"/>
        <c:lblOffset val="100"/>
        <c:noMultiLvlLbl val="0"/>
      </c:catAx>
      <c:valAx>
        <c:axId val="219485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48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이진호, ID : H2500065)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05월 11일 13:11:18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1033.0552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33.761814000000001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9.7546130000000009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77.647999999999996</v>
      </c>
      <c r="G8" s="59">
        <f>'DRIs DATA 입력'!G8</f>
        <v>7.8760000000000003</v>
      </c>
      <c r="H8" s="59">
        <f>'DRIs DATA 입력'!H8</f>
        <v>14.477</v>
      </c>
      <c r="I8" s="46"/>
      <c r="J8" s="59" t="s">
        <v>216</v>
      </c>
      <c r="K8" s="59">
        <f>'DRIs DATA 입력'!K8</f>
        <v>3.3580000000000001</v>
      </c>
      <c r="L8" s="59">
        <f>'DRIs DATA 입력'!L8</f>
        <v>19.850999999999999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165.68135000000001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5.9078759999999999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2.1068600000000002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33.922398000000001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53.338990000000003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0.70591780000000004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0.51466259999999997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9.4854450000000003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0.85634659999999996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188.52343999999999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3.1502596999999999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1.1813973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1.7584002000000001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198.684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592.77970000000005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1232.0621000000001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1398.3492000000001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59.820774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68.835120000000003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6.0642657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4.9797688000000004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1280.2529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0.18664280999999999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1.5137948999999999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113.91745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41.041699999999999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8" sqref="F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333</v>
      </c>
      <c r="G1" s="62" t="s">
        <v>278</v>
      </c>
      <c r="H1" s="61" t="s">
        <v>334</v>
      </c>
    </row>
    <row r="3" spans="1:27" x14ac:dyDescent="0.3">
      <c r="A3" s="68" t="s">
        <v>279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280</v>
      </c>
      <c r="B4" s="67"/>
      <c r="C4" s="67"/>
      <c r="E4" s="69" t="s">
        <v>281</v>
      </c>
      <c r="F4" s="70"/>
      <c r="G4" s="70"/>
      <c r="H4" s="71"/>
      <c r="J4" s="69" t="s">
        <v>282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284</v>
      </c>
      <c r="C5" s="65" t="s">
        <v>285</v>
      </c>
      <c r="E5" s="65"/>
      <c r="F5" s="65" t="s">
        <v>50</v>
      </c>
      <c r="G5" s="65" t="s">
        <v>286</v>
      </c>
      <c r="H5" s="65" t="s">
        <v>46</v>
      </c>
      <c r="J5" s="65"/>
      <c r="K5" s="65" t="s">
        <v>287</v>
      </c>
      <c r="L5" s="65" t="s">
        <v>288</v>
      </c>
      <c r="N5" s="65"/>
      <c r="O5" s="65" t="s">
        <v>289</v>
      </c>
      <c r="P5" s="65" t="s">
        <v>290</v>
      </c>
      <c r="Q5" s="65" t="s">
        <v>291</v>
      </c>
      <c r="R5" s="65" t="s">
        <v>292</v>
      </c>
      <c r="S5" s="65" t="s">
        <v>285</v>
      </c>
      <c r="U5" s="65"/>
      <c r="V5" s="65" t="s">
        <v>289</v>
      </c>
      <c r="W5" s="65" t="s">
        <v>290</v>
      </c>
      <c r="X5" s="65" t="s">
        <v>291</v>
      </c>
      <c r="Y5" s="65" t="s">
        <v>292</v>
      </c>
      <c r="Z5" s="65" t="s">
        <v>285</v>
      </c>
    </row>
    <row r="6" spans="1:27" x14ac:dyDescent="0.3">
      <c r="A6" s="65" t="s">
        <v>280</v>
      </c>
      <c r="B6" s="65">
        <v>2000</v>
      </c>
      <c r="C6" s="65">
        <v>1033.0552</v>
      </c>
      <c r="E6" s="65" t="s">
        <v>293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294</v>
      </c>
      <c r="O6" s="65">
        <v>45</v>
      </c>
      <c r="P6" s="65">
        <v>55</v>
      </c>
      <c r="Q6" s="65">
        <v>0</v>
      </c>
      <c r="R6" s="65">
        <v>0</v>
      </c>
      <c r="S6" s="65">
        <v>33.761814000000001</v>
      </c>
      <c r="U6" s="65" t="s">
        <v>295</v>
      </c>
      <c r="V6" s="65">
        <v>0</v>
      </c>
      <c r="W6" s="65">
        <v>0</v>
      </c>
      <c r="X6" s="65">
        <v>25</v>
      </c>
      <c r="Y6" s="65">
        <v>0</v>
      </c>
      <c r="Z6" s="65">
        <v>9.7546130000000009</v>
      </c>
    </row>
    <row r="7" spans="1:27" x14ac:dyDescent="0.3">
      <c r="E7" s="65" t="s">
        <v>296</v>
      </c>
      <c r="F7" s="65">
        <v>65</v>
      </c>
      <c r="G7" s="65">
        <v>30</v>
      </c>
      <c r="H7" s="65">
        <v>20</v>
      </c>
      <c r="J7" s="65" t="s">
        <v>296</v>
      </c>
      <c r="K7" s="65">
        <v>1</v>
      </c>
      <c r="L7" s="65">
        <v>10</v>
      </c>
    </row>
    <row r="8" spans="1:27" x14ac:dyDescent="0.3">
      <c r="E8" s="65" t="s">
        <v>297</v>
      </c>
      <c r="F8" s="65">
        <v>77.647999999999996</v>
      </c>
      <c r="G8" s="65">
        <v>7.8760000000000003</v>
      </c>
      <c r="H8" s="65">
        <v>14.477</v>
      </c>
      <c r="J8" s="65" t="s">
        <v>297</v>
      </c>
      <c r="K8" s="65">
        <v>3.3580000000000001</v>
      </c>
      <c r="L8" s="65">
        <v>19.850999999999999</v>
      </c>
    </row>
    <row r="13" spans="1:27" x14ac:dyDescent="0.3">
      <c r="A13" s="66" t="s">
        <v>298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299</v>
      </c>
      <c r="B14" s="67"/>
      <c r="C14" s="67"/>
      <c r="D14" s="67"/>
      <c r="E14" s="67"/>
      <c r="F14" s="67"/>
      <c r="H14" s="67" t="s">
        <v>300</v>
      </c>
      <c r="I14" s="67"/>
      <c r="J14" s="67"/>
      <c r="K14" s="67"/>
      <c r="L14" s="67"/>
      <c r="M14" s="67"/>
      <c r="O14" s="67" t="s">
        <v>301</v>
      </c>
      <c r="P14" s="67"/>
      <c r="Q14" s="67"/>
      <c r="R14" s="67"/>
      <c r="S14" s="67"/>
      <c r="T14" s="67"/>
      <c r="V14" s="67" t="s">
        <v>302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289</v>
      </c>
      <c r="C15" s="65" t="s">
        <v>290</v>
      </c>
      <c r="D15" s="65" t="s">
        <v>291</v>
      </c>
      <c r="E15" s="65" t="s">
        <v>292</v>
      </c>
      <c r="F15" s="65" t="s">
        <v>285</v>
      </c>
      <c r="H15" s="65"/>
      <c r="I15" s="65" t="s">
        <v>289</v>
      </c>
      <c r="J15" s="65" t="s">
        <v>290</v>
      </c>
      <c r="K15" s="65" t="s">
        <v>291</v>
      </c>
      <c r="L15" s="65" t="s">
        <v>292</v>
      </c>
      <c r="M15" s="65" t="s">
        <v>285</v>
      </c>
      <c r="O15" s="65"/>
      <c r="P15" s="65" t="s">
        <v>289</v>
      </c>
      <c r="Q15" s="65" t="s">
        <v>290</v>
      </c>
      <c r="R15" s="65" t="s">
        <v>291</v>
      </c>
      <c r="S15" s="65" t="s">
        <v>292</v>
      </c>
      <c r="T15" s="65" t="s">
        <v>285</v>
      </c>
      <c r="V15" s="65"/>
      <c r="W15" s="65" t="s">
        <v>289</v>
      </c>
      <c r="X15" s="65" t="s">
        <v>290</v>
      </c>
      <c r="Y15" s="65" t="s">
        <v>291</v>
      </c>
      <c r="Z15" s="65" t="s">
        <v>292</v>
      </c>
      <c r="AA15" s="65" t="s">
        <v>285</v>
      </c>
    </row>
    <row r="16" spans="1:27" x14ac:dyDescent="0.3">
      <c r="A16" s="65" t="s">
        <v>303</v>
      </c>
      <c r="B16" s="65">
        <v>500</v>
      </c>
      <c r="C16" s="65">
        <v>700</v>
      </c>
      <c r="D16" s="65">
        <v>0</v>
      </c>
      <c r="E16" s="65">
        <v>3000</v>
      </c>
      <c r="F16" s="65">
        <v>165.68135000000001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5.9078759999999999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2.1068600000000002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33.922398000000001</v>
      </c>
    </row>
    <row r="23" spans="1:62" x14ac:dyDescent="0.3">
      <c r="A23" s="66" t="s">
        <v>304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305</v>
      </c>
      <c r="B24" s="67"/>
      <c r="C24" s="67"/>
      <c r="D24" s="67"/>
      <c r="E24" s="67"/>
      <c r="F24" s="67"/>
      <c r="H24" s="67" t="s">
        <v>306</v>
      </c>
      <c r="I24" s="67"/>
      <c r="J24" s="67"/>
      <c r="K24" s="67"/>
      <c r="L24" s="67"/>
      <c r="M24" s="67"/>
      <c r="O24" s="67" t="s">
        <v>307</v>
      </c>
      <c r="P24" s="67"/>
      <c r="Q24" s="67"/>
      <c r="R24" s="67"/>
      <c r="S24" s="67"/>
      <c r="T24" s="67"/>
      <c r="V24" s="67" t="s">
        <v>308</v>
      </c>
      <c r="W24" s="67"/>
      <c r="X24" s="67"/>
      <c r="Y24" s="67"/>
      <c r="Z24" s="67"/>
      <c r="AA24" s="67"/>
      <c r="AC24" s="67" t="s">
        <v>309</v>
      </c>
      <c r="AD24" s="67"/>
      <c r="AE24" s="67"/>
      <c r="AF24" s="67"/>
      <c r="AG24" s="67"/>
      <c r="AH24" s="67"/>
      <c r="AJ24" s="67" t="s">
        <v>310</v>
      </c>
      <c r="AK24" s="67"/>
      <c r="AL24" s="67"/>
      <c r="AM24" s="67"/>
      <c r="AN24" s="67"/>
      <c r="AO24" s="67"/>
      <c r="AQ24" s="67" t="s">
        <v>311</v>
      </c>
      <c r="AR24" s="67"/>
      <c r="AS24" s="67"/>
      <c r="AT24" s="67"/>
      <c r="AU24" s="67"/>
      <c r="AV24" s="67"/>
      <c r="AX24" s="67" t="s">
        <v>312</v>
      </c>
      <c r="AY24" s="67"/>
      <c r="AZ24" s="67"/>
      <c r="BA24" s="67"/>
      <c r="BB24" s="67"/>
      <c r="BC24" s="67"/>
      <c r="BE24" s="67" t="s">
        <v>313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289</v>
      </c>
      <c r="C25" s="65" t="s">
        <v>290</v>
      </c>
      <c r="D25" s="65" t="s">
        <v>291</v>
      </c>
      <c r="E25" s="65" t="s">
        <v>292</v>
      </c>
      <c r="F25" s="65" t="s">
        <v>285</v>
      </c>
      <c r="H25" s="65"/>
      <c r="I25" s="65" t="s">
        <v>289</v>
      </c>
      <c r="J25" s="65" t="s">
        <v>290</v>
      </c>
      <c r="K25" s="65" t="s">
        <v>291</v>
      </c>
      <c r="L25" s="65" t="s">
        <v>292</v>
      </c>
      <c r="M25" s="65" t="s">
        <v>285</v>
      </c>
      <c r="O25" s="65"/>
      <c r="P25" s="65" t="s">
        <v>289</v>
      </c>
      <c r="Q25" s="65" t="s">
        <v>290</v>
      </c>
      <c r="R25" s="65" t="s">
        <v>291</v>
      </c>
      <c r="S25" s="65" t="s">
        <v>292</v>
      </c>
      <c r="T25" s="65" t="s">
        <v>285</v>
      </c>
      <c r="V25" s="65"/>
      <c r="W25" s="65" t="s">
        <v>289</v>
      </c>
      <c r="X25" s="65" t="s">
        <v>290</v>
      </c>
      <c r="Y25" s="65" t="s">
        <v>291</v>
      </c>
      <c r="Z25" s="65" t="s">
        <v>292</v>
      </c>
      <c r="AA25" s="65" t="s">
        <v>285</v>
      </c>
      <c r="AC25" s="65"/>
      <c r="AD25" s="65" t="s">
        <v>289</v>
      </c>
      <c r="AE25" s="65" t="s">
        <v>290</v>
      </c>
      <c r="AF25" s="65" t="s">
        <v>291</v>
      </c>
      <c r="AG25" s="65" t="s">
        <v>292</v>
      </c>
      <c r="AH25" s="65" t="s">
        <v>285</v>
      </c>
      <c r="AJ25" s="65"/>
      <c r="AK25" s="65" t="s">
        <v>289</v>
      </c>
      <c r="AL25" s="65" t="s">
        <v>290</v>
      </c>
      <c r="AM25" s="65" t="s">
        <v>291</v>
      </c>
      <c r="AN25" s="65" t="s">
        <v>292</v>
      </c>
      <c r="AO25" s="65" t="s">
        <v>285</v>
      </c>
      <c r="AQ25" s="65"/>
      <c r="AR25" s="65" t="s">
        <v>289</v>
      </c>
      <c r="AS25" s="65" t="s">
        <v>290</v>
      </c>
      <c r="AT25" s="65" t="s">
        <v>291</v>
      </c>
      <c r="AU25" s="65" t="s">
        <v>292</v>
      </c>
      <c r="AV25" s="65" t="s">
        <v>285</v>
      </c>
      <c r="AX25" s="65"/>
      <c r="AY25" s="65" t="s">
        <v>289</v>
      </c>
      <c r="AZ25" s="65" t="s">
        <v>290</v>
      </c>
      <c r="BA25" s="65" t="s">
        <v>291</v>
      </c>
      <c r="BB25" s="65" t="s">
        <v>292</v>
      </c>
      <c r="BC25" s="65" t="s">
        <v>285</v>
      </c>
      <c r="BE25" s="65"/>
      <c r="BF25" s="65" t="s">
        <v>289</v>
      </c>
      <c r="BG25" s="65" t="s">
        <v>290</v>
      </c>
      <c r="BH25" s="65" t="s">
        <v>291</v>
      </c>
      <c r="BI25" s="65" t="s">
        <v>292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53.338990000000003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0.70591780000000004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0.51466259999999997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9.4854450000000003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0.85634659999999996</v>
      </c>
      <c r="AJ26" s="65" t="s">
        <v>314</v>
      </c>
      <c r="AK26" s="65">
        <v>320</v>
      </c>
      <c r="AL26" s="65">
        <v>400</v>
      </c>
      <c r="AM26" s="65">
        <v>0</v>
      </c>
      <c r="AN26" s="65">
        <v>1000</v>
      </c>
      <c r="AO26" s="65">
        <v>188.52343999999999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3.1502596999999999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1.1813973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1.7584002000000001</v>
      </c>
    </row>
    <row r="33" spans="1:68" x14ac:dyDescent="0.3">
      <c r="A33" s="66" t="s">
        <v>315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316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317</v>
      </c>
      <c r="W34" s="67"/>
      <c r="X34" s="67"/>
      <c r="Y34" s="67"/>
      <c r="Z34" s="67"/>
      <c r="AA34" s="67"/>
      <c r="AC34" s="67" t="s">
        <v>318</v>
      </c>
      <c r="AD34" s="67"/>
      <c r="AE34" s="67"/>
      <c r="AF34" s="67"/>
      <c r="AG34" s="67"/>
      <c r="AH34" s="67"/>
      <c r="AJ34" s="67" t="s">
        <v>319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289</v>
      </c>
      <c r="C35" s="65" t="s">
        <v>290</v>
      </c>
      <c r="D35" s="65" t="s">
        <v>291</v>
      </c>
      <c r="E35" s="65" t="s">
        <v>292</v>
      </c>
      <c r="F35" s="65" t="s">
        <v>285</v>
      </c>
      <c r="H35" s="65"/>
      <c r="I35" s="65" t="s">
        <v>289</v>
      </c>
      <c r="J35" s="65" t="s">
        <v>290</v>
      </c>
      <c r="K35" s="65" t="s">
        <v>291</v>
      </c>
      <c r="L35" s="65" t="s">
        <v>292</v>
      </c>
      <c r="M35" s="65" t="s">
        <v>285</v>
      </c>
      <c r="O35" s="65"/>
      <c r="P35" s="65" t="s">
        <v>289</v>
      </c>
      <c r="Q35" s="65" t="s">
        <v>290</v>
      </c>
      <c r="R35" s="65" t="s">
        <v>291</v>
      </c>
      <c r="S35" s="65" t="s">
        <v>292</v>
      </c>
      <c r="T35" s="65" t="s">
        <v>285</v>
      </c>
      <c r="V35" s="65"/>
      <c r="W35" s="65" t="s">
        <v>289</v>
      </c>
      <c r="X35" s="65" t="s">
        <v>290</v>
      </c>
      <c r="Y35" s="65" t="s">
        <v>291</v>
      </c>
      <c r="Z35" s="65" t="s">
        <v>292</v>
      </c>
      <c r="AA35" s="65" t="s">
        <v>285</v>
      </c>
      <c r="AC35" s="65"/>
      <c r="AD35" s="65" t="s">
        <v>289</v>
      </c>
      <c r="AE35" s="65" t="s">
        <v>290</v>
      </c>
      <c r="AF35" s="65" t="s">
        <v>291</v>
      </c>
      <c r="AG35" s="65" t="s">
        <v>292</v>
      </c>
      <c r="AH35" s="65" t="s">
        <v>285</v>
      </c>
      <c r="AJ35" s="65"/>
      <c r="AK35" s="65" t="s">
        <v>289</v>
      </c>
      <c r="AL35" s="65" t="s">
        <v>290</v>
      </c>
      <c r="AM35" s="65" t="s">
        <v>291</v>
      </c>
      <c r="AN35" s="65" t="s">
        <v>292</v>
      </c>
      <c r="AO35" s="65" t="s">
        <v>285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198.684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592.77970000000005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1232.0621000000001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1398.3492000000001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59.820774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68.835120000000003</v>
      </c>
    </row>
    <row r="43" spans="1:68" x14ac:dyDescent="0.3">
      <c r="A43" s="66" t="s">
        <v>320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321</v>
      </c>
      <c r="B44" s="67"/>
      <c r="C44" s="67"/>
      <c r="D44" s="67"/>
      <c r="E44" s="67"/>
      <c r="F44" s="67"/>
      <c r="H44" s="67" t="s">
        <v>322</v>
      </c>
      <c r="I44" s="67"/>
      <c r="J44" s="67"/>
      <c r="K44" s="67"/>
      <c r="L44" s="67"/>
      <c r="M44" s="67"/>
      <c r="O44" s="67" t="s">
        <v>323</v>
      </c>
      <c r="P44" s="67"/>
      <c r="Q44" s="67"/>
      <c r="R44" s="67"/>
      <c r="S44" s="67"/>
      <c r="T44" s="67"/>
      <c r="V44" s="67" t="s">
        <v>324</v>
      </c>
      <c r="W44" s="67"/>
      <c r="X44" s="67"/>
      <c r="Y44" s="67"/>
      <c r="Z44" s="67"/>
      <c r="AA44" s="67"/>
      <c r="AC44" s="67" t="s">
        <v>325</v>
      </c>
      <c r="AD44" s="67"/>
      <c r="AE44" s="67"/>
      <c r="AF44" s="67"/>
      <c r="AG44" s="67"/>
      <c r="AH44" s="67"/>
      <c r="AJ44" s="67" t="s">
        <v>326</v>
      </c>
      <c r="AK44" s="67"/>
      <c r="AL44" s="67"/>
      <c r="AM44" s="67"/>
      <c r="AN44" s="67"/>
      <c r="AO44" s="67"/>
      <c r="AQ44" s="67" t="s">
        <v>327</v>
      </c>
      <c r="AR44" s="67"/>
      <c r="AS44" s="67"/>
      <c r="AT44" s="67"/>
      <c r="AU44" s="67"/>
      <c r="AV44" s="67"/>
      <c r="AX44" s="67" t="s">
        <v>328</v>
      </c>
      <c r="AY44" s="67"/>
      <c r="AZ44" s="67"/>
      <c r="BA44" s="67"/>
      <c r="BB44" s="67"/>
      <c r="BC44" s="67"/>
      <c r="BE44" s="67" t="s">
        <v>329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289</v>
      </c>
      <c r="C45" s="65" t="s">
        <v>290</v>
      </c>
      <c r="D45" s="65" t="s">
        <v>291</v>
      </c>
      <c r="E45" s="65" t="s">
        <v>292</v>
      </c>
      <c r="F45" s="65" t="s">
        <v>285</v>
      </c>
      <c r="H45" s="65"/>
      <c r="I45" s="65" t="s">
        <v>289</v>
      </c>
      <c r="J45" s="65" t="s">
        <v>290</v>
      </c>
      <c r="K45" s="65" t="s">
        <v>291</v>
      </c>
      <c r="L45" s="65" t="s">
        <v>292</v>
      </c>
      <c r="M45" s="65" t="s">
        <v>285</v>
      </c>
      <c r="O45" s="65"/>
      <c r="P45" s="65" t="s">
        <v>289</v>
      </c>
      <c r="Q45" s="65" t="s">
        <v>290</v>
      </c>
      <c r="R45" s="65" t="s">
        <v>291</v>
      </c>
      <c r="S45" s="65" t="s">
        <v>292</v>
      </c>
      <c r="T45" s="65" t="s">
        <v>285</v>
      </c>
      <c r="V45" s="65"/>
      <c r="W45" s="65" t="s">
        <v>289</v>
      </c>
      <c r="X45" s="65" t="s">
        <v>290</v>
      </c>
      <c r="Y45" s="65" t="s">
        <v>291</v>
      </c>
      <c r="Z45" s="65" t="s">
        <v>292</v>
      </c>
      <c r="AA45" s="65" t="s">
        <v>285</v>
      </c>
      <c r="AC45" s="65"/>
      <c r="AD45" s="65" t="s">
        <v>289</v>
      </c>
      <c r="AE45" s="65" t="s">
        <v>290</v>
      </c>
      <c r="AF45" s="65" t="s">
        <v>291</v>
      </c>
      <c r="AG45" s="65" t="s">
        <v>292</v>
      </c>
      <c r="AH45" s="65" t="s">
        <v>285</v>
      </c>
      <c r="AJ45" s="65"/>
      <c r="AK45" s="65" t="s">
        <v>289</v>
      </c>
      <c r="AL45" s="65" t="s">
        <v>290</v>
      </c>
      <c r="AM45" s="65" t="s">
        <v>291</v>
      </c>
      <c r="AN45" s="65" t="s">
        <v>292</v>
      </c>
      <c r="AO45" s="65" t="s">
        <v>285</v>
      </c>
      <c r="AQ45" s="65"/>
      <c r="AR45" s="65" t="s">
        <v>289</v>
      </c>
      <c r="AS45" s="65" t="s">
        <v>290</v>
      </c>
      <c r="AT45" s="65" t="s">
        <v>291</v>
      </c>
      <c r="AU45" s="65" t="s">
        <v>292</v>
      </c>
      <c r="AV45" s="65" t="s">
        <v>285</v>
      </c>
      <c r="AX45" s="65"/>
      <c r="AY45" s="65" t="s">
        <v>289</v>
      </c>
      <c r="AZ45" s="65" t="s">
        <v>290</v>
      </c>
      <c r="BA45" s="65" t="s">
        <v>291</v>
      </c>
      <c r="BB45" s="65" t="s">
        <v>292</v>
      </c>
      <c r="BC45" s="65" t="s">
        <v>285</v>
      </c>
      <c r="BE45" s="65"/>
      <c r="BF45" s="65" t="s">
        <v>289</v>
      </c>
      <c r="BG45" s="65" t="s">
        <v>290</v>
      </c>
      <c r="BH45" s="65" t="s">
        <v>291</v>
      </c>
      <c r="BI45" s="65" t="s">
        <v>292</v>
      </c>
      <c r="BJ45" s="65" t="s">
        <v>285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6.0642657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4.9797688000000004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1280.2529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0.18664280999999999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1.5137948999999999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113.91745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41.041699999999999</v>
      </c>
      <c r="AX46" s="65" t="s">
        <v>331</v>
      </c>
      <c r="AY46" s="65"/>
      <c r="AZ46" s="65"/>
      <c r="BA46" s="65"/>
      <c r="BB46" s="65"/>
      <c r="BC46" s="65"/>
      <c r="BE46" s="65" t="s">
        <v>332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1" sqref="F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276</v>
      </c>
      <c r="D2" s="61">
        <v>66</v>
      </c>
      <c r="E2" s="61">
        <v>1033.0552</v>
      </c>
      <c r="F2" s="61">
        <v>181.08369999999999</v>
      </c>
      <c r="G2" s="61">
        <v>18.367007999999998</v>
      </c>
      <c r="H2" s="61">
        <v>9.1461939999999995</v>
      </c>
      <c r="I2" s="61">
        <v>9.2208129999999997</v>
      </c>
      <c r="J2" s="61">
        <v>33.761814000000001</v>
      </c>
      <c r="K2" s="61">
        <v>19.8203</v>
      </c>
      <c r="L2" s="61">
        <v>13.941516</v>
      </c>
      <c r="M2" s="61">
        <v>9.7546130000000009</v>
      </c>
      <c r="N2" s="61">
        <v>1.8625282999999999</v>
      </c>
      <c r="O2" s="61">
        <v>4.8877119999999996</v>
      </c>
      <c r="P2" s="61">
        <v>511.0702</v>
      </c>
      <c r="Q2" s="61">
        <v>7.5966760000000004</v>
      </c>
      <c r="R2" s="61">
        <v>165.68135000000001</v>
      </c>
      <c r="S2" s="61">
        <v>55.889946000000002</v>
      </c>
      <c r="T2" s="61">
        <v>1317.4949999999999</v>
      </c>
      <c r="U2" s="61">
        <v>2.1068600000000002</v>
      </c>
      <c r="V2" s="61">
        <v>5.9078759999999999</v>
      </c>
      <c r="W2" s="61">
        <v>33.922398000000001</v>
      </c>
      <c r="X2" s="61">
        <v>53.338990000000003</v>
      </c>
      <c r="Y2" s="61">
        <v>0.70591780000000004</v>
      </c>
      <c r="Z2" s="61">
        <v>0.51466259999999997</v>
      </c>
      <c r="AA2" s="61">
        <v>9.4854450000000003</v>
      </c>
      <c r="AB2" s="61">
        <v>0.85634659999999996</v>
      </c>
      <c r="AC2" s="61">
        <v>188.52343999999999</v>
      </c>
      <c r="AD2" s="61">
        <v>3.1502596999999999</v>
      </c>
      <c r="AE2" s="61">
        <v>1.1813973</v>
      </c>
      <c r="AF2" s="61">
        <v>1.7584002000000001</v>
      </c>
      <c r="AG2" s="61">
        <v>198.684</v>
      </c>
      <c r="AH2" s="61">
        <v>116.45184</v>
      </c>
      <c r="AI2" s="61">
        <v>82.232155000000006</v>
      </c>
      <c r="AJ2" s="61">
        <v>592.77970000000005</v>
      </c>
      <c r="AK2" s="61">
        <v>1232.0621000000001</v>
      </c>
      <c r="AL2" s="61">
        <v>59.820774</v>
      </c>
      <c r="AM2" s="61">
        <v>1398.3492000000001</v>
      </c>
      <c r="AN2" s="61">
        <v>68.835120000000003</v>
      </c>
      <c r="AO2" s="61">
        <v>6.0642657</v>
      </c>
      <c r="AP2" s="61">
        <v>4.6749939999999999</v>
      </c>
      <c r="AQ2" s="61">
        <v>1.3892720999999999</v>
      </c>
      <c r="AR2" s="61">
        <v>4.9797688000000004</v>
      </c>
      <c r="AS2" s="61">
        <v>1280.2529</v>
      </c>
      <c r="AT2" s="61">
        <v>0.18664280999999999</v>
      </c>
      <c r="AU2" s="61">
        <v>1.5137948999999999</v>
      </c>
      <c r="AV2" s="61">
        <v>113.91745</v>
      </c>
      <c r="AW2" s="61">
        <v>41.041699999999999</v>
      </c>
      <c r="AX2" s="61">
        <v>7.2083160000000002E-3</v>
      </c>
      <c r="AY2" s="61">
        <v>0.42513600000000001</v>
      </c>
      <c r="AZ2" s="61">
        <v>105.887505</v>
      </c>
      <c r="BA2" s="61">
        <v>19.830293999999999</v>
      </c>
      <c r="BB2" s="61">
        <v>6.4048033000000002</v>
      </c>
      <c r="BC2" s="61">
        <v>7.0199109999999996</v>
      </c>
      <c r="BD2" s="61">
        <v>6.4011187999999999</v>
      </c>
      <c r="BE2" s="61">
        <v>0.65898126000000001</v>
      </c>
      <c r="BF2" s="61">
        <v>2.4684963</v>
      </c>
      <c r="BG2" s="61">
        <v>1.1101958E-2</v>
      </c>
      <c r="BH2" s="61">
        <v>1.4058282E-2</v>
      </c>
      <c r="BI2" s="61">
        <v>1.5069821000000001E-2</v>
      </c>
      <c r="BJ2" s="61">
        <v>7.8920980000000002E-2</v>
      </c>
      <c r="BK2" s="61">
        <v>8.5399680000000004E-4</v>
      </c>
      <c r="BL2" s="61">
        <v>0.31860349999999998</v>
      </c>
      <c r="BM2" s="61">
        <v>1.1441584</v>
      </c>
      <c r="BN2" s="61">
        <v>8.5879750000000005E-2</v>
      </c>
      <c r="BO2" s="61">
        <v>18.396072</v>
      </c>
      <c r="BP2" s="61">
        <v>1.6796111</v>
      </c>
      <c r="BQ2" s="61">
        <v>5.5516972999999998</v>
      </c>
      <c r="BR2" s="61">
        <v>26.016387999999999</v>
      </c>
      <c r="BS2" s="61">
        <v>22.379259999999999</v>
      </c>
      <c r="BT2" s="61">
        <v>1.8858527</v>
      </c>
      <c r="BU2" s="61">
        <v>8.0702595000000002E-2</v>
      </c>
      <c r="BV2" s="61">
        <v>2.0433303E-2</v>
      </c>
      <c r="BW2" s="61">
        <v>0.18663542999999999</v>
      </c>
      <c r="BX2" s="61">
        <v>0.60613536999999995</v>
      </c>
      <c r="BY2" s="61">
        <v>8.1929399999999999E-2</v>
      </c>
      <c r="BZ2" s="61">
        <v>4.2965865999999999E-4</v>
      </c>
      <c r="CA2" s="61">
        <v>0.25585192000000001</v>
      </c>
      <c r="CB2" s="61">
        <v>8.4348405000000005E-3</v>
      </c>
      <c r="CC2" s="61">
        <v>6.5846904999999997E-2</v>
      </c>
      <c r="CD2" s="61">
        <v>0.85280520000000004</v>
      </c>
      <c r="CE2" s="61">
        <v>0.11264899</v>
      </c>
      <c r="CF2" s="61">
        <v>0.30873456999999999</v>
      </c>
      <c r="CG2" s="61">
        <v>0</v>
      </c>
      <c r="CH2" s="61">
        <v>2.6905808999999999E-2</v>
      </c>
      <c r="CI2" s="61">
        <v>2.5327988E-3</v>
      </c>
      <c r="CJ2" s="61">
        <v>1.9133591999999999</v>
      </c>
      <c r="CK2" s="61">
        <v>3.4355690000000001E-2</v>
      </c>
      <c r="CL2" s="61">
        <v>0.67271230000000004</v>
      </c>
      <c r="CM2" s="61">
        <v>1.2427157</v>
      </c>
      <c r="CN2" s="61">
        <v>1183.4523999999999</v>
      </c>
      <c r="CO2" s="61">
        <v>2118.3634999999999</v>
      </c>
      <c r="CP2" s="61">
        <v>1236.4984999999999</v>
      </c>
      <c r="CQ2" s="61">
        <v>476.86590000000001</v>
      </c>
      <c r="CR2" s="61">
        <v>262.12909999999999</v>
      </c>
      <c r="CS2" s="61">
        <v>207.38014000000001</v>
      </c>
      <c r="CT2" s="61">
        <v>1232.1084000000001</v>
      </c>
      <c r="CU2" s="61">
        <v>739.19403</v>
      </c>
      <c r="CV2" s="61">
        <v>650.63819999999998</v>
      </c>
      <c r="CW2" s="61">
        <v>832.30060000000003</v>
      </c>
      <c r="CX2" s="61">
        <v>241.04778999999999</v>
      </c>
      <c r="CY2" s="61">
        <v>1500.1415</v>
      </c>
      <c r="CZ2" s="61">
        <v>806.97626000000002</v>
      </c>
      <c r="DA2" s="61">
        <v>1673.3334</v>
      </c>
      <c r="DB2" s="61">
        <v>1588.1038000000001</v>
      </c>
      <c r="DC2" s="61">
        <v>2362.6615999999999</v>
      </c>
      <c r="DD2" s="61">
        <v>4885.3744999999999</v>
      </c>
      <c r="DE2" s="61">
        <v>888.70849999999996</v>
      </c>
      <c r="DF2" s="61">
        <v>2102.2048</v>
      </c>
      <c r="DG2" s="61">
        <v>1021.9521</v>
      </c>
      <c r="DH2" s="61">
        <v>37.334927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19.830293999999999</v>
      </c>
      <c r="B6">
        <f>BB2</f>
        <v>6.4048033000000002</v>
      </c>
      <c r="C6">
        <f>BC2</f>
        <v>7.0199109999999996</v>
      </c>
      <c r="D6">
        <f>BD2</f>
        <v>6.4011187999999999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20215</v>
      </c>
      <c r="C2" s="56">
        <f ca="1">YEAR(TODAY())-YEAR(B2)+IF(TODAY()&gt;=DATE(YEAR(TODAY()),MONTH(B2),DAY(B2)),0,-1)</f>
        <v>67</v>
      </c>
      <c r="E2" s="52">
        <v>165.4</v>
      </c>
      <c r="F2" s="53" t="s">
        <v>39</v>
      </c>
      <c r="G2" s="52">
        <v>71.400000000000006</v>
      </c>
      <c r="H2" s="51" t="s">
        <v>41</v>
      </c>
      <c r="I2" s="72">
        <f>ROUND(G3/E3^2,1)</f>
        <v>26.1</v>
      </c>
    </row>
    <row r="3" spans="1:9" x14ac:dyDescent="0.3">
      <c r="E3" s="51">
        <f>E2/100</f>
        <v>1.6540000000000001</v>
      </c>
      <c r="F3" s="51" t="s">
        <v>40</v>
      </c>
      <c r="G3" s="51">
        <f>G2</f>
        <v>71.400000000000006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44680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이진호, ID : H2500065)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05월 11일 13:11:18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X24" sqref="X2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44680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67</v>
      </c>
      <c r="G12" s="94"/>
      <c r="H12" s="94"/>
      <c r="I12" s="94"/>
      <c r="K12" s="123">
        <f>'개인정보 및 신체계측 입력'!E2</f>
        <v>165.4</v>
      </c>
      <c r="L12" s="124"/>
      <c r="M12" s="117">
        <f>'개인정보 및 신체계측 입력'!G2</f>
        <v>71.400000000000006</v>
      </c>
      <c r="N12" s="118"/>
      <c r="O12" s="113" t="s">
        <v>271</v>
      </c>
      <c r="P12" s="107"/>
      <c r="Q12" s="90">
        <f>'개인정보 및 신체계측 입력'!I2</f>
        <v>26.1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이진호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77.647999999999996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7.8760000000000003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14.477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19.899999999999999</v>
      </c>
      <c r="L72" s="36" t="s">
        <v>53</v>
      </c>
      <c r="M72" s="36">
        <f>ROUND('DRIs DATA'!K8,1)</f>
        <v>3.4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22.09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49.23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53.34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57.09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24.84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82.14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60.64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2022-05-11T04:16:51Z</dcterms:modified>
</cp:coreProperties>
</file>