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<sst xmlns="http://schemas.openxmlformats.org/spreadsheetml/2006/main" count="692" uniqueCount="337">
  <si>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</si>
  <si>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</si>
  <si>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</si>
  <si>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</si>
  <si>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</si>
  <si>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</si>
  <si>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</si>
  <si>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</si>
  <si>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</si>
  <si>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</si>
  <si>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</si>
  <si>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</si>
  <si>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</si>
  <si>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</si>
  <si>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</si>
  <si>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</si>
  <si>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</si>
  <si>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</si>
  <si>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</si>
  <si>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</si>
  <si>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</si>
  <si>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</si>
  <si>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</si>
  <si>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</si>
  <si>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</si>
  <si>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</si>
  <si>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</si>
  <si>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</si>
  <si>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</si>
  <si>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</si>
  <si>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</si>
  <si>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</si>
  <si>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</si>
  <si>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</si>
  <si>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</si>
  <si>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</si>
  <si>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</si>
  <si>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</si>
  <si>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</si>
  <si>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</si>
  <si>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</si>
  <si>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</si>
  <si>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</si>
  <si>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</si>
  <si>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</si>
  <si>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</si>
  <si>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</si>
  <si>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</si>
  <si>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</si>
  <si>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</si>
  <si>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</si>
  <si>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</si>
  <si>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</si>
  <si>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</si>
  <si>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</si>
  <si>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</si>
  <si>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</si>
  <si>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</si>
  <si>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</si>
  <si>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</si>
  <si>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</si>
  <si>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</si>
  <si>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</si>
  <si>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</si>
  <si>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</si>
  <si>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</si>
  <si>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</si>
  <si>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</si>
  <si>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</si>
  <si>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</si>
  <si>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</si>
  <si>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</si>
  <si>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</si>
  <si>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</si>
  <si>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</si>
  <si>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</si>
  <si>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</si>
  <si>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</si>
  <si>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</si>
  <si>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</si>
  <si>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</si>
  <si>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</si>
  <si>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</si>
  <si>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</si>
  <si>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</si>
  <si>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</si>
  <si>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</si>
  <si>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</si>
  <si>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</si>
  <si>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</si>
  <si>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</si>
  <si>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</si>
  <si>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</si>
  <si>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</si>
  <si>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</si>
  <si>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</si>
  <si>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</si>
  <si>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</si>
  <si>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</si>
  <si>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</si>
  <si>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</si>
  <si>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</si>
  <si>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</si>
  <si>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</si>
  <si>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</si>
  <si>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</si>
  <si>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</si>
  <si>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</si>
  <si>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</si>
  <si>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</si>
  <si>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</si>
  <si>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</si>
  <si>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</si>
  <si>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</si>
  <si>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</si>
  <si>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</si>
  <si>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</si>
  <si>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</si>
  <si>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</si>
  <si>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</si>
  <si>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</si>
  <si>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</si>
  <si>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</si>
  <si>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</si>
  <si>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</si>
  <si>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</si>
  <si>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</si>
  <si>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</si>
  <si>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</si>
  <si>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</si>
  <si>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</si>
  <si>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</si>
  <si>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</si>
  <si>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</si>
  <si>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</si>
  <si>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</si>
  <si>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</si>
  <si>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</si>
  <si>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</si>
  <si>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</si>
  <si>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</si>
  <si>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</si>
  <si>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</si>
  <si>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</si>
  <si>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</si>
  <si>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</si>
  <si>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</si>
  <si>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</si>
  <si>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</si>
  <si>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</si>
  <si>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</si>
  <si>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</si>
  <si>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</si>
  <si>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</si>
  <si>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</si>
  <si>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</si>
  <si>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</si>
  <si>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</si>
  <si>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</si>
  <si>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</si>
  <si>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</si>
  <si>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</si>
  <si>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</si>
  <si>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</si>
  <si>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</si>
  <si>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</si>
  <si>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</si>
  <si>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</si>
  <si>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</si>
  <si>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</si>
  <si>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</si>
  <si>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</si>
  <si>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</si>
  <si>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</si>
  <si>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</si>
  <si>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</si>
  <si>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</si>
  <si>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</si>
  <si>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</si>
  <si>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</si>
  <si>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</si>
  <si>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</si>
  <si>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</si>
  <si>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</si>
  <si>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</si>
  <si>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</si>
  <si>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</si>
  <si>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</si>
  <si>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</si>
  <si>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</si>
  <si>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</si>
  <si>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</si>
  <si>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</si>
  <si>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</si>
  <si>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</si>
  <si>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</si>
  <si>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</si>
  <si>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</si>
  <si>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</si>
  <si>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</si>
  <si>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</si>
  <si>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</si>
  <si>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</si>
  <si>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</si>
  <si>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</si>
  <si>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</si>
  <si>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</si>
  <si>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</si>
  <si>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</si>
  <si>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</si>
  <si>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</si>
  <si>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</si>
  <si>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</si>
  <si>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</si>
  <si>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</si>
  <si>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</si>
  <si>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</si>
  <si>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</si>
  <si>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</si>
  <si>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</si>
  <si>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</si>
  <si>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</si>
  <si>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</si>
  <si>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</si>
  <si>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</si>
  <si>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</si>
  <si>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</si>
  <si>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</si>
  <si>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</si>
  <si>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</si>
  <si>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</si>
  <si>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</si>
  <si>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</si>
  <si>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</si>
  <si>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</si>
  <si>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</si>
  <si>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</si>
  <si>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</si>
  <si>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</si>
  <si>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</si>
  <si>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</si>
  <si>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</si>
  <si>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</si>
  <si>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</si>
  <si>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</si>
  <si>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</si>
  <si>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</si>
  <si>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</si>
  <si>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</si>
  <si>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</si>
  <si>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</si>
  <si>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</si>
  <si>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</si>
  <si>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</si>
  <si>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</si>
  <si>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</si>
  <si>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</si>
  <si>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</si>
  <si>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</si>
  <si>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</si>
  <si>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</si>
  <si>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</si>
  <si>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</si>
  <si>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</si>
  <si>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</si>
  <si>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</si>
  <si>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</si>
  <si>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</si>
  <si>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</si>
  <si>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</si>
  <si>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</si>
  <si>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</si>
  <si>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</si>
  <si>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</si>
  <si>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</si>
  <si>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</si>
  <si>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</si>
  <si>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</si>
  <si>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</si>
  <si>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</si>
  <si>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</si>
  <si>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</si>
  <si>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</si>
  <si>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</si>
  <si>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</si>
  <si>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</si>
  <si>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</si>
  <si>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</si>
  <si>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</si>
  <si>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</si>
  <si>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</si>
  <si>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</si>
  <si>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</si>
  <si>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</si>
  <si>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</si>
  <si>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</si>
  <si>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</si>
  <si>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</si>
  <si>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</si>
  <si>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</si>
  <si>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</si>
  <si>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</si>
  <si>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</si>
  <si>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</si>
  <si>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</si>
  <si>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</si>
  <si>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</si>
  <si>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</si>
  <si>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</si>
  <si>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</si>
  <si>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</si>
  <si>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</si>
  <si>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</si>
  <si>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</si>
  <si>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</si>
  <si>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</si>
  <si>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</si>
  <si>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</si>
  <si>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</si>
  <si>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</si>
  <si>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</si>
  <si>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</si>
  <si>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</si>
  <si>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</si>
  <si>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</si>
  <si>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</si>
  <si>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</si>
  <si>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</si>
  <si>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</si>
  <si>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</si>
  <si>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</si>
  <si>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</si>
  <si>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</si>
  <si>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H2500068</t>
  </si>
  <si>
    <t>이청일</t>
  </si>
  <si>
    <t>(설문지 : FFQ 95문항 설문지, 사용자 : 이청일, ID : H2500068)</t>
  </si>
  <si>
    <t>2022년 05월 11일 13:12:31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</si>
</sst>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59.815249999999999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17144"/>
        <c:axId val="219615576"/>
      </c:barChart>
      <c:catAx>
        <c:axId val="21961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15576"/>
        <c:crosses val="autoZero"/>
        <c:auto val="1"/>
        <c:lblAlgn val="ctr"/>
        <c:lblOffset val="100"/>
        <c:noMultiLvlLbl val="0"/>
      </c:catAx>
      <c:valAx>
        <c:axId val="21961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1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2.2752146999999998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6752"/>
        <c:axId val="759268792"/>
      </c:barChart>
      <c:catAx>
        <c:axId val="55605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68792"/>
        <c:crosses val="autoZero"/>
        <c:auto val="1"/>
        <c:lblAlgn val="ctr"/>
        <c:lblOffset val="100"/>
        <c:noMultiLvlLbl val="0"/>
      </c:catAx>
      <c:valAx>
        <c:axId val="75926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1.7140078999999999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75848"/>
        <c:axId val="759270360"/>
      </c:barChart>
      <c:catAx>
        <c:axId val="75927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0360"/>
        <c:crosses val="autoZero"/>
        <c:auto val="1"/>
        <c:lblAlgn val="ctr"/>
        <c:lblOffset val="100"/>
        <c:noMultiLvlLbl val="0"/>
      </c:catAx>
      <c:valAx>
        <c:axId val="75927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7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923.30364999999995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68400"/>
        <c:axId val="759271536"/>
      </c:barChart>
      <c:catAx>
        <c:axId val="75926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1536"/>
        <c:crosses val="autoZero"/>
        <c:auto val="1"/>
        <c:lblAlgn val="ctr"/>
        <c:lblOffset val="100"/>
        <c:noMultiLvlLbl val="0"/>
      </c:catAx>
      <c:valAx>
        <c:axId val="75927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6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2235.1986999999999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69968"/>
        <c:axId val="759270752"/>
      </c:barChart>
      <c:catAx>
        <c:axId val="75926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0752"/>
        <c:crosses val="autoZero"/>
        <c:auto val="1"/>
        <c:lblAlgn val="ctr"/>
        <c:lblOffset val="100"/>
        <c:noMultiLvlLbl val="0"/>
      </c:catAx>
      <c:valAx>
        <c:axId val="7592707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6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88.409080000000003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71928"/>
        <c:axId val="759272320"/>
      </c:barChart>
      <c:catAx>
        <c:axId val="75927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2320"/>
        <c:crosses val="autoZero"/>
        <c:auto val="1"/>
        <c:lblAlgn val="ctr"/>
        <c:lblOffset val="100"/>
        <c:noMultiLvlLbl val="0"/>
      </c:catAx>
      <c:valAx>
        <c:axId val="75927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7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100.32559999999999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71144"/>
        <c:axId val="759273104"/>
      </c:barChart>
      <c:catAx>
        <c:axId val="75927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3104"/>
        <c:crosses val="autoZero"/>
        <c:auto val="1"/>
        <c:lblAlgn val="ctr"/>
        <c:lblOffset val="100"/>
        <c:noMultiLvlLbl val="0"/>
      </c:catAx>
      <c:valAx>
        <c:axId val="75927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7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10.386336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73888"/>
        <c:axId val="759275064"/>
      </c:barChart>
      <c:catAx>
        <c:axId val="75927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5064"/>
        <c:crosses val="autoZero"/>
        <c:auto val="1"/>
        <c:lblAlgn val="ctr"/>
        <c:lblOffset val="100"/>
        <c:noMultiLvlLbl val="0"/>
      </c:catAx>
      <c:valAx>
        <c:axId val="75927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7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645.71875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558656"/>
        <c:axId val="549560616"/>
      </c:barChart>
      <c:catAx>
        <c:axId val="5495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560616"/>
        <c:crosses val="autoZero"/>
        <c:auto val="1"/>
        <c:lblAlgn val="ctr"/>
        <c:lblOffset val="100"/>
        <c:noMultiLvlLbl val="0"/>
      </c:catAx>
      <c:valAx>
        <c:axId val="5495606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5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3.8391740000000001E-2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557872"/>
        <c:axId val="549559832"/>
      </c:barChart>
      <c:catAx>
        <c:axId val="5495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559832"/>
        <c:crosses val="autoZero"/>
        <c:auto val="1"/>
        <c:lblAlgn val="ctr"/>
        <c:lblOffset val="100"/>
        <c:noMultiLvlLbl val="0"/>
      </c:catAx>
      <c:valAx>
        <c:axId val="54955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55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2.2927773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560224"/>
        <c:axId val="549558264"/>
      </c:barChart>
      <c:catAx>
        <c:axId val="54956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558264"/>
        <c:crosses val="autoZero"/>
        <c:auto val="1"/>
        <c:lblAlgn val="ctr"/>
        <c:lblOffset val="100"/>
        <c:noMultiLvlLbl val="0"/>
      </c:catAx>
      <c:valAx>
        <c:axId val="54955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5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19.509443000000001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13224"/>
        <c:axId val="556060672"/>
      </c:barChart>
      <c:catAx>
        <c:axId val="21961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60672"/>
        <c:crosses val="autoZero"/>
        <c:auto val="1"/>
        <c:lblAlgn val="ctr"/>
        <c:lblOffset val="100"/>
        <c:noMultiLvlLbl val="0"/>
      </c:catAx>
      <c:valAx>
        <c:axId val="556060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1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118.93852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4048"/>
        <c:axId val="186717184"/>
      </c:barChart>
      <c:catAx>
        <c:axId val="1867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7184"/>
        <c:crosses val="autoZero"/>
        <c:auto val="1"/>
        <c:lblAlgn val="ctr"/>
        <c:lblOffset val="100"/>
        <c:noMultiLvlLbl val="0"/>
      </c:catAx>
      <c:valAx>
        <c:axId val="18671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67.468180000000004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6008"/>
        <c:axId val="186714832"/>
      </c:barChart>
      <c:catAx>
        <c:axId val="18671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4832"/>
        <c:crosses val="autoZero"/>
        <c:auto val="1"/>
        <c:lblAlgn val="ctr"/>
        <c:lblOffset val="100"/>
        <c:noMultiLvlLbl val="0"/>
      </c:catAx>
      <c:valAx>
        <c:axId val="18671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6.6139999999999999</c:v>
                </c:pt>
                <c:pt idx="1">
                  <c:v>14.182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6717576"/>
        <c:axId val="186715224"/>
      </c:barChart>
      <c:catAx>
        <c:axId val="18671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5224"/>
        <c:crosses val="autoZero"/>
        <c:auto val="1"/>
        <c:lblAlgn val="ctr"/>
        <c:lblOffset val="100"/>
        <c:noMultiLvlLbl val="0"/>
      </c:catAx>
      <c:valAx>
        <c:axId val="18671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9.7842160000000007</c:v>
                </c:pt>
                <c:pt idx="1">
                  <c:v>11.828288000000001</c:v>
                </c:pt>
                <c:pt idx="2">
                  <c:v>13.317256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393.16359999999997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7968"/>
        <c:axId val="186716792"/>
      </c:barChart>
      <c:catAx>
        <c:axId val="18671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6792"/>
        <c:crosses val="autoZero"/>
        <c:auto val="1"/>
        <c:lblAlgn val="ctr"/>
        <c:lblOffset val="100"/>
        <c:noMultiLvlLbl val="0"/>
      </c:catAx>
      <c:valAx>
        <c:axId val="186716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14.666278999999999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6400"/>
        <c:axId val="186718752"/>
      </c:barChart>
      <c:catAx>
        <c:axId val="18671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8752"/>
        <c:crosses val="autoZero"/>
        <c:auto val="1"/>
        <c:lblAlgn val="ctr"/>
        <c:lblOffset val="100"/>
        <c:noMultiLvlLbl val="0"/>
      </c:catAx>
      <c:valAx>
        <c:axId val="18671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63.131999999999998</c:v>
                </c:pt>
                <c:pt idx="1">
                  <c:v>15.143000000000001</c:v>
                </c:pt>
                <c:pt idx="2">
                  <c:v>21.725000000000001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6719536"/>
        <c:axId val="186713264"/>
      </c:barChart>
      <c:catAx>
        <c:axId val="1867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3264"/>
        <c:crosses val="autoZero"/>
        <c:auto val="1"/>
        <c:lblAlgn val="ctr"/>
        <c:lblOffset val="100"/>
        <c:noMultiLvlLbl val="0"/>
      </c:catAx>
      <c:valAx>
        <c:axId val="18671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1360.3159000000001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4440"/>
        <c:axId val="549559048"/>
      </c:barChart>
      <c:catAx>
        <c:axId val="18671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559048"/>
        <c:crosses val="autoZero"/>
        <c:auto val="1"/>
        <c:lblAlgn val="ctr"/>
        <c:lblOffset val="100"/>
        <c:noMultiLvlLbl val="0"/>
      </c:catAx>
      <c:valAx>
        <c:axId val="549559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80.121809999999996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4648"/>
        <c:axId val="551592296"/>
      </c:barChart>
      <c:catAx>
        <c:axId val="55159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2296"/>
        <c:crosses val="autoZero"/>
        <c:auto val="1"/>
        <c:lblAlgn val="ctr"/>
        <c:lblOffset val="100"/>
        <c:noMultiLvlLbl val="0"/>
      </c:catAx>
      <c:valAx>
        <c:axId val="55159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390.70249999999999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5432"/>
        <c:axId val="551593472"/>
      </c:barChart>
      <c:catAx>
        <c:axId val="55159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3472"/>
        <c:crosses val="autoZero"/>
        <c:auto val="1"/>
        <c:lblAlgn val="ctr"/>
        <c:lblOffset val="100"/>
        <c:noMultiLvlLbl val="0"/>
      </c:catAx>
      <c:valAx>
        <c:axId val="55159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2.9537911000000001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7536"/>
        <c:axId val="556053224"/>
      </c:barChart>
      <c:catAx>
        <c:axId val="55605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3224"/>
        <c:crosses val="autoZero"/>
        <c:auto val="1"/>
        <c:lblAlgn val="ctr"/>
        <c:lblOffset val="100"/>
        <c:noMultiLvlLbl val="0"/>
      </c:catAx>
      <c:valAx>
        <c:axId val="55605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4247.4880000000003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6608"/>
        <c:axId val="551596216"/>
      </c:barChart>
      <c:catAx>
        <c:axId val="55159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6216"/>
        <c:crosses val="autoZero"/>
        <c:auto val="1"/>
        <c:lblAlgn val="ctr"/>
        <c:lblOffset val="100"/>
        <c:noMultiLvlLbl val="0"/>
      </c:catAx>
      <c:valAx>
        <c:axId val="55159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12.455693999999999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7000"/>
        <c:axId val="551597392"/>
      </c:barChart>
      <c:catAx>
        <c:axId val="55159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7392"/>
        <c:crosses val="autoZero"/>
        <c:auto val="1"/>
        <c:lblAlgn val="ctr"/>
        <c:lblOffset val="100"/>
        <c:noMultiLvlLbl val="0"/>
      </c:catAx>
      <c:valAx>
        <c:axId val="55159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1.5408230999999999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9352"/>
        <c:axId val="551597784"/>
      </c:barChart>
      <c:catAx>
        <c:axId val="55159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7784"/>
        <c:crosses val="autoZero"/>
        <c:auto val="1"/>
        <c:lblAlgn val="ctr"/>
        <c:lblOffset val="100"/>
        <c:noMultiLvlLbl val="0"/>
      </c:catAx>
      <c:valAx>
        <c:axId val="55159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198.31453999999999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7928"/>
        <c:axId val="556054792"/>
      </c:barChart>
      <c:catAx>
        <c:axId val="55605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4792"/>
        <c:crosses val="autoZero"/>
        <c:auto val="1"/>
        <c:lblAlgn val="ctr"/>
        <c:lblOffset val="100"/>
        <c:noMultiLvlLbl val="0"/>
      </c:catAx>
      <c:valAx>
        <c:axId val="55605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1.1704950000000001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5576"/>
        <c:axId val="556055968"/>
      </c:barChart>
      <c:catAx>
        <c:axId val="55605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5968"/>
        <c:crosses val="autoZero"/>
        <c:auto val="1"/>
        <c:lblAlgn val="ctr"/>
        <c:lblOffset val="100"/>
        <c:noMultiLvlLbl val="0"/>
      </c:catAx>
      <c:valAx>
        <c:axId val="55605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12.537221000000001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8320"/>
        <c:axId val="556059104"/>
      </c:barChart>
      <c:catAx>
        <c:axId val="55605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9104"/>
        <c:crosses val="autoZero"/>
        <c:auto val="1"/>
        <c:lblAlgn val="ctr"/>
        <c:lblOffset val="100"/>
        <c:noMultiLvlLbl val="0"/>
      </c:catAx>
      <c:valAx>
        <c:axId val="55605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1.5408230999999999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762960"/>
        <c:axId val="557759824"/>
      </c:barChart>
      <c:catAx>
        <c:axId val="55776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759824"/>
        <c:crosses val="autoZero"/>
        <c:auto val="1"/>
        <c:lblAlgn val="ctr"/>
        <c:lblOffset val="100"/>
        <c:noMultiLvlLbl val="0"/>
      </c:catAx>
      <c:valAx>
        <c:axId val="55775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76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411.68490000000003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757864"/>
        <c:axId val="557758256"/>
      </c:barChart>
      <c:catAx>
        <c:axId val="55775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758256"/>
        <c:crosses val="autoZero"/>
        <c:auto val="1"/>
        <c:lblAlgn val="ctr"/>
        <c:lblOffset val="100"/>
        <c:noMultiLvlLbl val="0"/>
      </c:catAx>
      <c:valAx>
        <c:axId val="55775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75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7.8182830000000001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483280"/>
        <c:axId val="219485240"/>
      </c:barChart>
      <c:catAx>
        <c:axId val="21948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485240"/>
        <c:crosses val="autoZero"/>
        <c:auto val="1"/>
        <c:lblAlgn val="ctr"/>
        <c:lblOffset val="100"/>
        <c:noMultiLvlLbl val="0"/>
      </c:catAx>
      <c:valAx>
        <c:axId val="21948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48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이청일, ID : H2500068)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11일 13:12:31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1360.3159000000001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59.815249999999999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19.509443000000001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63.131999999999998</v>
      </c>
      <c r="G8" s="59">
        <f>'DRIs DATA 입력'!G8</f>
        <v>15.143000000000001</v>
      </c>
      <c r="H8" s="59">
        <f>'DRIs DATA 입력'!H8</f>
        <v>21.725000000000001</v>
      </c>
      <c r="I8" s="46"/>
      <c r="J8" s="59" t="s">
        <v>216</v>
      </c>
      <c r="K8" s="59">
        <f>'DRIs DATA 입력'!K8</f>
        <v>6.6139999999999999</v>
      </c>
      <c r="L8" s="59">
        <f>'DRIs DATA 입력'!L8</f>
        <v>14.182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393.16359999999997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14.666278999999999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2.9537911000000001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198.31453999999999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80.121809999999996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1.1753377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1.1704950000000001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12.537221000000001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1.5408230999999999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411.68490000000003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7.8182830000000001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2.2752146999999998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1.7140078999999999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390.70249999999999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923.30364999999995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4247.4880000000003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2235.1986999999999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88.409080000000003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100.32559999999999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12.455693999999999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10.386336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645.71875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3.8391740000000001E-2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2.2927773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118.93852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67.468180000000004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51" sqref="D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335</v>
      </c>
      <c r="G1" s="62" t="s">
        <v>278</v>
      </c>
      <c r="H1" s="61" t="s">
        <v>336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2000</v>
      </c>
      <c r="C6" s="65">
        <v>1360.3159000000001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45</v>
      </c>
      <c r="P6" s="65">
        <v>55</v>
      </c>
      <c r="Q6" s="65">
        <v>0</v>
      </c>
      <c r="R6" s="65">
        <v>0</v>
      </c>
      <c r="S6" s="65">
        <v>59.815249999999999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19.509443000000001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63.131999999999998</v>
      </c>
      <c r="G8" s="65">
        <v>15.143000000000001</v>
      </c>
      <c r="H8" s="65">
        <v>21.725000000000001</v>
      </c>
      <c r="J8" s="65" t="s">
        <v>297</v>
      </c>
      <c r="K8" s="65">
        <v>6.6139999999999999</v>
      </c>
      <c r="L8" s="65">
        <v>14.182</v>
      </c>
    </row>
    <row r="13" spans="1:27" x14ac:dyDescent="0.3">
      <c r="A13" s="66" t="s">
        <v>298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299</v>
      </c>
      <c r="B14" s="67"/>
      <c r="C14" s="67"/>
      <c r="D14" s="67"/>
      <c r="E14" s="67"/>
      <c r="F14" s="67"/>
      <c r="H14" s="67" t="s">
        <v>300</v>
      </c>
      <c r="I14" s="67"/>
      <c r="J14" s="67"/>
      <c r="K14" s="67"/>
      <c r="L14" s="67"/>
      <c r="M14" s="67"/>
      <c r="O14" s="67" t="s">
        <v>301</v>
      </c>
      <c r="P14" s="67"/>
      <c r="Q14" s="67"/>
      <c r="R14" s="67"/>
      <c r="S14" s="67"/>
      <c r="T14" s="67"/>
      <c r="V14" s="67" t="s">
        <v>302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500</v>
      </c>
      <c r="C16" s="65">
        <v>700</v>
      </c>
      <c r="D16" s="65">
        <v>0</v>
      </c>
      <c r="E16" s="65">
        <v>3000</v>
      </c>
      <c r="F16" s="65">
        <v>393.16359999999997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14.666278999999999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2.9537911000000001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198.31453999999999</v>
      </c>
    </row>
    <row r="23" spans="1:62" x14ac:dyDescent="0.3">
      <c r="A23" s="66" t="s">
        <v>304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309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80.121809999999996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1.1753377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1.1704950000000001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12.537221000000001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1.5408230999999999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411.68490000000003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7.8182830000000001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2.2752146999999998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1.7140078999999999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319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390.70249999999999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923.30364999999995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4247.4880000000003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2235.1986999999999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88.409080000000003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100.32559999999999</v>
      </c>
    </row>
    <row r="43" spans="1:68" x14ac:dyDescent="0.3">
      <c r="A43" s="66" t="s">
        <v>320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321</v>
      </c>
      <c r="B44" s="67"/>
      <c r="C44" s="67"/>
      <c r="D44" s="67"/>
      <c r="E44" s="67"/>
      <c r="F44" s="67"/>
      <c r="H44" s="67" t="s">
        <v>322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326</v>
      </c>
      <c r="AK44" s="67"/>
      <c r="AL44" s="67"/>
      <c r="AM44" s="67"/>
      <c r="AN44" s="67"/>
      <c r="AO44" s="67"/>
      <c r="AQ44" s="67" t="s">
        <v>327</v>
      </c>
      <c r="AR44" s="67"/>
      <c r="AS44" s="67"/>
      <c r="AT44" s="67"/>
      <c r="AU44" s="67"/>
      <c r="AV44" s="67"/>
      <c r="AX44" s="67" t="s">
        <v>328</v>
      </c>
      <c r="AY44" s="67"/>
      <c r="AZ44" s="67"/>
      <c r="BA44" s="67"/>
      <c r="BB44" s="67"/>
      <c r="BC44" s="67"/>
      <c r="BE44" s="67" t="s">
        <v>329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12.455693999999999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10.386336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645.71875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3.8391740000000001E-2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2.2927773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118.93852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67.468180000000004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6" sqref="G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276</v>
      </c>
      <c r="D2" s="61">
        <v>78</v>
      </c>
      <c r="E2" s="61">
        <v>1360.3159000000001</v>
      </c>
      <c r="F2" s="61">
        <v>173.81894</v>
      </c>
      <c r="G2" s="61">
        <v>41.692830000000001</v>
      </c>
      <c r="H2" s="61">
        <v>19.741467</v>
      </c>
      <c r="I2" s="61">
        <v>21.951364999999999</v>
      </c>
      <c r="J2" s="61">
        <v>59.815249999999999</v>
      </c>
      <c r="K2" s="61">
        <v>27.677724999999999</v>
      </c>
      <c r="L2" s="61">
        <v>32.137523999999999</v>
      </c>
      <c r="M2" s="61">
        <v>19.509443000000001</v>
      </c>
      <c r="N2" s="61">
        <v>2.0829477000000001</v>
      </c>
      <c r="O2" s="61">
        <v>10.66076</v>
      </c>
      <c r="P2" s="61">
        <v>702.31669999999997</v>
      </c>
      <c r="Q2" s="61">
        <v>18.309826000000001</v>
      </c>
      <c r="R2" s="61">
        <v>393.16359999999997</v>
      </c>
      <c r="S2" s="61">
        <v>82.544960000000003</v>
      </c>
      <c r="T2" s="61">
        <v>3727.4238</v>
      </c>
      <c r="U2" s="61">
        <v>2.9537911000000001</v>
      </c>
      <c r="V2" s="61">
        <v>14.666278999999999</v>
      </c>
      <c r="W2" s="61">
        <v>198.31453999999999</v>
      </c>
      <c r="X2" s="61">
        <v>80.121809999999996</v>
      </c>
      <c r="Y2" s="61">
        <v>1.1753377</v>
      </c>
      <c r="Z2" s="61">
        <v>1.1704950000000001</v>
      </c>
      <c r="AA2" s="61">
        <v>12.537221000000001</v>
      </c>
      <c r="AB2" s="61">
        <v>1.5408230999999999</v>
      </c>
      <c r="AC2" s="61">
        <v>411.68490000000003</v>
      </c>
      <c r="AD2" s="61">
        <v>7.8182830000000001</v>
      </c>
      <c r="AE2" s="61">
        <v>2.2752146999999998</v>
      </c>
      <c r="AF2" s="61">
        <v>1.7140078999999999</v>
      </c>
      <c r="AG2" s="61">
        <v>390.70249999999999</v>
      </c>
      <c r="AH2" s="61">
        <v>251.70139</v>
      </c>
      <c r="AI2" s="61">
        <v>139.00113999999999</v>
      </c>
      <c r="AJ2" s="61">
        <v>923.30364999999995</v>
      </c>
      <c r="AK2" s="61">
        <v>4247.4880000000003</v>
      </c>
      <c r="AL2" s="61">
        <v>88.409080000000003</v>
      </c>
      <c r="AM2" s="61">
        <v>2235.1986999999999</v>
      </c>
      <c r="AN2" s="61">
        <v>100.32559999999999</v>
      </c>
      <c r="AO2" s="61">
        <v>12.455693999999999</v>
      </c>
      <c r="AP2" s="61">
        <v>8.2522610000000007</v>
      </c>
      <c r="AQ2" s="61">
        <v>4.2034326000000002</v>
      </c>
      <c r="AR2" s="61">
        <v>10.386336</v>
      </c>
      <c r="AS2" s="61">
        <v>645.71875</v>
      </c>
      <c r="AT2" s="61">
        <v>3.8391740000000001E-2</v>
      </c>
      <c r="AU2" s="61">
        <v>2.2927773</v>
      </c>
      <c r="AV2" s="61">
        <v>118.93852</v>
      </c>
      <c r="AW2" s="61">
        <v>67.468180000000004</v>
      </c>
      <c r="AX2" s="61">
        <v>0.122473046</v>
      </c>
      <c r="AY2" s="61">
        <v>1.1917340999999999</v>
      </c>
      <c r="AZ2" s="61">
        <v>287.49135999999999</v>
      </c>
      <c r="BA2" s="61">
        <v>34.944189999999999</v>
      </c>
      <c r="BB2" s="61">
        <v>9.7842160000000007</v>
      </c>
      <c r="BC2" s="61">
        <v>11.828288000000001</v>
      </c>
      <c r="BD2" s="61">
        <v>13.317256</v>
      </c>
      <c r="BE2" s="61">
        <v>0.99822619999999995</v>
      </c>
      <c r="BF2" s="61">
        <v>6.2757540000000001</v>
      </c>
      <c r="BG2" s="61">
        <v>3.4693620000000001E-3</v>
      </c>
      <c r="BH2" s="61">
        <v>9.4476750000000009E-3</v>
      </c>
      <c r="BI2" s="61">
        <v>7.4438895000000001E-3</v>
      </c>
      <c r="BJ2" s="61">
        <v>4.4741400000000001E-2</v>
      </c>
      <c r="BK2" s="61">
        <v>2.6687400000000001E-4</v>
      </c>
      <c r="BL2" s="61">
        <v>0.17683338000000001</v>
      </c>
      <c r="BM2" s="61">
        <v>2.2647276000000001</v>
      </c>
      <c r="BN2" s="61">
        <v>0.58956430000000004</v>
      </c>
      <c r="BO2" s="61">
        <v>38.405799999999999</v>
      </c>
      <c r="BP2" s="61">
        <v>6.6247515999999997</v>
      </c>
      <c r="BQ2" s="61">
        <v>13.353583</v>
      </c>
      <c r="BR2" s="61">
        <v>48.374180000000003</v>
      </c>
      <c r="BS2" s="61">
        <v>20.322268000000001</v>
      </c>
      <c r="BT2" s="61">
        <v>7.4094385999999997</v>
      </c>
      <c r="BU2" s="61">
        <v>5.8249373E-2</v>
      </c>
      <c r="BV2" s="61">
        <v>5.0157109999999998E-2</v>
      </c>
      <c r="BW2" s="61">
        <v>0.50653886999999997</v>
      </c>
      <c r="BX2" s="61">
        <v>0.8210828</v>
      </c>
      <c r="BY2" s="61">
        <v>0.10127441600000001</v>
      </c>
      <c r="BZ2" s="61">
        <v>4.2191077999999998E-4</v>
      </c>
      <c r="CA2" s="61">
        <v>0.79712300000000003</v>
      </c>
      <c r="CB2" s="61">
        <v>2.4001782999999999E-2</v>
      </c>
      <c r="CC2" s="61">
        <v>0.21390216000000001</v>
      </c>
      <c r="CD2" s="61">
        <v>1.2114058000000001</v>
      </c>
      <c r="CE2" s="61">
        <v>6.1175987000000001E-2</v>
      </c>
      <c r="CF2" s="61">
        <v>0.114050046</v>
      </c>
      <c r="CG2" s="61">
        <v>0</v>
      </c>
      <c r="CH2" s="61">
        <v>2.6070678999999999E-2</v>
      </c>
      <c r="CI2" s="61">
        <v>1.2663994E-3</v>
      </c>
      <c r="CJ2" s="61">
        <v>2.4872261999999998</v>
      </c>
      <c r="CK2" s="61">
        <v>1.5678588E-2</v>
      </c>
      <c r="CL2" s="61">
        <v>0.74549410000000005</v>
      </c>
      <c r="CM2" s="61">
        <v>2.1440027000000002</v>
      </c>
      <c r="CN2" s="61">
        <v>1966.1823999999999</v>
      </c>
      <c r="CO2" s="61">
        <v>3476.2644</v>
      </c>
      <c r="CP2" s="61">
        <v>2421.1891999999998</v>
      </c>
      <c r="CQ2" s="61">
        <v>736.99634000000003</v>
      </c>
      <c r="CR2" s="61">
        <v>413.85521999999997</v>
      </c>
      <c r="CS2" s="61">
        <v>265.67833999999999</v>
      </c>
      <c r="CT2" s="61">
        <v>2024.3554999999999</v>
      </c>
      <c r="CU2" s="61">
        <v>1299.7953</v>
      </c>
      <c r="CV2" s="61">
        <v>810.32730000000004</v>
      </c>
      <c r="CW2" s="61">
        <v>1570.1098999999999</v>
      </c>
      <c r="CX2" s="61">
        <v>392.08370000000002</v>
      </c>
      <c r="CY2" s="61">
        <v>2274.5187999999998</v>
      </c>
      <c r="CZ2" s="61">
        <v>1235.1679999999999</v>
      </c>
      <c r="DA2" s="61">
        <v>3232.7927</v>
      </c>
      <c r="DB2" s="61">
        <v>2726.0122000000001</v>
      </c>
      <c r="DC2" s="61">
        <v>4835.6553000000004</v>
      </c>
      <c r="DD2" s="61">
        <v>7463.5995999999996</v>
      </c>
      <c r="DE2" s="61">
        <v>1800.2792999999999</v>
      </c>
      <c r="DF2" s="61">
        <v>2803.3674000000001</v>
      </c>
      <c r="DG2" s="61">
        <v>1830.2240999999999</v>
      </c>
      <c r="DH2" s="61">
        <v>64.386430000000004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34.944189999999999</v>
      </c>
      <c r="B6">
        <f>BB2</f>
        <v>9.7842160000000007</v>
      </c>
      <c r="C6">
        <f>BC2</f>
        <v>11.828288000000001</v>
      </c>
      <c r="D6">
        <f>BD2</f>
        <v>13.317256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Q25" sqref="Q2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15895</v>
      </c>
      <c r="C2" s="56">
        <f ca="1">YEAR(TODAY())-YEAR(B2)+IF(TODAY()&gt;=DATE(YEAR(TODAY()),MONTH(B2),DAY(B2)),0,-1)</f>
        <v>78</v>
      </c>
      <c r="E2" s="52">
        <v>166</v>
      </c>
      <c r="F2" s="53" t="s">
        <v>39</v>
      </c>
      <c r="G2" s="52">
        <v>74</v>
      </c>
      <c r="H2" s="51" t="s">
        <v>41</v>
      </c>
      <c r="I2" s="72">
        <f>ROUND(G3/E3^2,1)</f>
        <v>26.9</v>
      </c>
    </row>
    <row r="3" spans="1:9" x14ac:dyDescent="0.3">
      <c r="E3" s="51">
        <f>E2/100</f>
        <v>1.66</v>
      </c>
      <c r="F3" s="51" t="s">
        <v>40</v>
      </c>
      <c r="G3" s="51">
        <f>G2</f>
        <v>74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이청일, ID : H2500068)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11일 13:12:31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4" sqref="X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44687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78</v>
      </c>
      <c r="G12" s="94"/>
      <c r="H12" s="94"/>
      <c r="I12" s="94"/>
      <c r="K12" s="123">
        <f>'개인정보 및 신체계측 입력'!E2</f>
        <v>166</v>
      </c>
      <c r="L12" s="124"/>
      <c r="M12" s="117">
        <f>'개인정보 및 신체계측 입력'!G2</f>
        <v>74</v>
      </c>
      <c r="N12" s="118"/>
      <c r="O12" s="113" t="s">
        <v>271</v>
      </c>
      <c r="P12" s="107"/>
      <c r="Q12" s="90">
        <f>'개인정보 및 신체계측 입력'!I2</f>
        <v>26.9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이청일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63.131999999999998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15.143000000000001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21.725000000000001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14.2</v>
      </c>
      <c r="L72" s="36" t="s">
        <v>53</v>
      </c>
      <c r="M72" s="36">
        <f>ROUND('DRIs DATA'!K8,1)</f>
        <v>6.6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52.42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122.22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80.12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102.72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48.84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283.17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124.56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2022-05-11T04:21:06Z</dcterms:modified>
</cp:coreProperties>
</file>