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<sst xmlns="http://schemas.openxmlformats.org/spreadsheetml/2006/main" count="692" uniqueCount="345">
  <si>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</si>
  <si>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</si>
  <si>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</si>
  <si>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</si>
  <si>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</si>
  <si>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</si>
  <si>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</si>
  <si>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</si>
  <si>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</si>
  <si>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</si>
  <si>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</si>
  <si>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</si>
  <si>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</si>
  <si>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</si>
  <si>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</si>
  <si>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</si>
  <si>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</si>
  <si>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</si>
  <si>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</si>
  <si>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</si>
  <si>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</si>
  <si>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</si>
  <si>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</si>
  <si>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</si>
  <si>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</si>
  <si>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</si>
  <si>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</si>
  <si>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</si>
  <si>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</si>
  <si>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</si>
  <si>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</si>
  <si>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</si>
  <si>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</si>
  <si>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</si>
  <si>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</si>
  <si>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</si>
  <si>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</si>
  <si>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</si>
  <si>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</si>
  <si>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</si>
  <si>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</si>
  <si>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</si>
  <si>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</si>
  <si>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</si>
  <si>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</si>
  <si>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</si>
  <si>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</si>
  <si>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</si>
  <si>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</si>
  <si>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</si>
  <si>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</si>
  <si>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</si>
  <si>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</si>
  <si>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</si>
  <si>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</si>
  <si>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</si>
  <si>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</si>
  <si>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</si>
  <si>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</si>
  <si>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</si>
  <si>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</si>
  <si>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</si>
  <si>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</si>
  <si>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</si>
  <si>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</si>
  <si>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</si>
  <si>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</si>
  <si>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</si>
  <si>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</si>
  <si>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</si>
  <si>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</si>
  <si>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</si>
  <si>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</si>
  <si>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</si>
  <si>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</si>
  <si>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</si>
  <si>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</si>
  <si>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</si>
  <si>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</si>
  <si>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</si>
  <si>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</si>
  <si>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</si>
  <si>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</si>
  <si>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</si>
  <si>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</si>
  <si>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</si>
  <si>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</si>
  <si>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</si>
  <si>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</si>
  <si>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</si>
  <si>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</si>
  <si>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</si>
  <si>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</si>
  <si>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</si>
  <si>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</si>
  <si>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</si>
  <si>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</si>
  <si>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</si>
  <si>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</si>
  <si>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</si>
  <si>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</si>
  <si>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</si>
  <si>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</si>
  <si>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</si>
  <si>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</si>
  <si>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</si>
  <si>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</si>
  <si>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</si>
  <si>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</si>
  <si>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</si>
  <si>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</si>
  <si>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</si>
  <si>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</si>
  <si>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</si>
  <si>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</si>
  <si>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</si>
  <si>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</si>
  <si>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</si>
  <si>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</si>
  <si>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</si>
  <si>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</si>
  <si>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</si>
  <si>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</si>
  <si>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</si>
  <si>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</si>
  <si>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</si>
  <si>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</si>
  <si>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</si>
  <si>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</si>
  <si>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</si>
  <si>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</si>
  <si>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</si>
  <si>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</si>
  <si>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</si>
  <si>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</si>
  <si>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</si>
  <si>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</si>
  <si>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</si>
  <si>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</si>
  <si>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</si>
  <si>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</si>
  <si>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</si>
  <si>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</si>
  <si>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</si>
  <si>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</si>
  <si>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</si>
  <si>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</si>
  <si>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</si>
  <si>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</si>
  <si>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</si>
  <si>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</si>
  <si>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</si>
  <si>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</si>
  <si>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</si>
  <si>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</si>
  <si>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</si>
  <si>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</si>
  <si>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</si>
  <si>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</si>
  <si>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</si>
  <si>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</si>
  <si>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</si>
  <si>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</si>
  <si>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</si>
  <si>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</si>
  <si>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</si>
  <si>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</si>
  <si>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</si>
  <si>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</si>
  <si>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</si>
  <si>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</si>
  <si>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</si>
  <si>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</si>
  <si>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</si>
  <si>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</si>
  <si>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</si>
  <si>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</si>
  <si>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</si>
  <si>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</si>
  <si>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</si>
  <si>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</si>
  <si>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</si>
  <si>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</si>
  <si>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</si>
  <si>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</si>
  <si>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</si>
  <si>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</si>
  <si>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</si>
  <si>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</si>
  <si>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</si>
  <si>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</si>
  <si>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</si>
  <si>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</si>
  <si>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</si>
  <si>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</si>
  <si>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</si>
  <si>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</si>
  <si>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</si>
  <si>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</si>
  <si>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</si>
  <si>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</si>
  <si>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</si>
  <si>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</si>
  <si>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</si>
  <si>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</si>
  <si>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</si>
  <si>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</si>
  <si>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</si>
  <si>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</si>
  <si>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</si>
  <si>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</si>
  <si>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</si>
  <si>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</si>
  <si>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</si>
  <si>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</si>
  <si>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</si>
  <si>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</si>
  <si>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</si>
  <si>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</si>
  <si>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</si>
  <si>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</si>
  <si>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</si>
  <si>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</si>
  <si>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</si>
  <si>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</si>
  <si>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</si>
  <si>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</si>
  <si>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</si>
  <si>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</si>
  <si>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</si>
  <si>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</si>
  <si>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</si>
  <si>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</si>
  <si>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</si>
  <si>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</si>
  <si>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</si>
  <si>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</si>
  <si>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</si>
  <si>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</si>
  <si>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</si>
  <si>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</si>
  <si>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</si>
  <si>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</si>
  <si>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</si>
  <si>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</si>
  <si>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</si>
  <si>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</si>
  <si>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</si>
  <si>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</si>
  <si>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</si>
  <si>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</si>
  <si>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</si>
  <si>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</si>
  <si>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</si>
  <si>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</si>
  <si>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</si>
  <si>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</si>
  <si>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</si>
  <si>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</si>
  <si>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</si>
  <si>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</si>
  <si>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</si>
  <si>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</si>
  <si>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</si>
  <si>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</si>
  <si>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</si>
  <si>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</si>
  <si>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</si>
  <si>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</si>
  <si>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</si>
  <si>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</si>
  <si>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</si>
  <si>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</si>
  <si>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</si>
  <si>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</si>
  <si>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</si>
  <si>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</si>
  <si>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</si>
  <si>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</si>
  <si>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</si>
  <si>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</si>
  <si>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</si>
  <si>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</si>
  <si>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</si>
  <si>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</si>
  <si>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</si>
  <si>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</si>
  <si>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</si>
  <si>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</si>
  <si>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</si>
  <si>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</si>
  <si>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</si>
  <si>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</si>
  <si>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</si>
  <si>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</si>
  <si>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</si>
  <si>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</si>
  <si>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</si>
  <si>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</si>
  <si>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</si>
  <si>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</si>
  <si>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</si>
  <si>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</si>
  <si>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크롬</t>
    <phoneticPr fontId="1" type="noConversion"/>
  </si>
  <si>
    <t>몰리브덴(ug/일)</t>
    <phoneticPr fontId="1" type="noConversion"/>
  </si>
  <si>
    <t>H2500071</t>
  </si>
  <si>
    <t>김미경</t>
  </si>
  <si>
    <t>F</t>
  </si>
  <si>
    <t>정보</t>
    <phoneticPr fontId="1" type="noConversion"/>
  </si>
  <si>
    <t>(설문지 : FFQ 95문항 설문지, 사용자 : 김미경, ID : H2500071)</t>
  </si>
  <si>
    <t>2022년 05월 30일 14:00:50</t>
  </si>
  <si>
    <t>불포화지방산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</si>
  <si>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</si>
  <si>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</si>
  <si>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</si>
  <si>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</si>
  <si>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</si>
  <si>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</si>
  <si>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</si>
  <si>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</si>
  <si>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</si>
  <si>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</si>
  <si>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</si>
  <si>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</si>
  <si>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</si>
  <si>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</si>
  <si>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</si>
  <si>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평균필요량</t>
    <phoneticPr fontId="1" type="noConversion"/>
  </si>
  <si>
    <t>칼슘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</si>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</sst>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42.645546000000003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338456"/>
        <c:axId val="183336888"/>
      </c:barChart>
      <c:catAx>
        <c:axId val="18333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336888"/>
        <c:crosses val="autoZero"/>
        <c:auto val="1"/>
        <c:lblAlgn val="ctr"/>
        <c:lblOffset val="100"/>
        <c:noMultiLvlLbl val="0"/>
      </c:catAx>
      <c:valAx>
        <c:axId val="18333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33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1.3304937999999999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796024"/>
        <c:axId val="487801120"/>
      </c:barChart>
      <c:catAx>
        <c:axId val="48779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01120"/>
        <c:crosses val="autoZero"/>
        <c:auto val="1"/>
        <c:lblAlgn val="ctr"/>
        <c:lblOffset val="100"/>
        <c:noMultiLvlLbl val="0"/>
      </c:catAx>
      <c:valAx>
        <c:axId val="48780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79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0.61832445999999996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796808"/>
        <c:axId val="487795240"/>
      </c:barChart>
      <c:catAx>
        <c:axId val="48779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795240"/>
        <c:crosses val="autoZero"/>
        <c:auto val="1"/>
        <c:lblAlgn val="ctr"/>
        <c:lblOffset val="100"/>
        <c:noMultiLvlLbl val="0"/>
      </c:catAx>
      <c:valAx>
        <c:axId val="48779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79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838.85159999999996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796416"/>
        <c:axId val="487801512"/>
      </c:barChart>
      <c:catAx>
        <c:axId val="48779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01512"/>
        <c:crosses val="autoZero"/>
        <c:auto val="1"/>
        <c:lblAlgn val="ctr"/>
        <c:lblOffset val="100"/>
        <c:noMultiLvlLbl val="0"/>
      </c:catAx>
      <c:valAx>
        <c:axId val="48780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7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1622.1638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799944"/>
        <c:axId val="487801904"/>
      </c:barChart>
      <c:catAx>
        <c:axId val="48779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01904"/>
        <c:crosses val="autoZero"/>
        <c:auto val="1"/>
        <c:lblAlgn val="ctr"/>
        <c:lblOffset val="100"/>
        <c:noMultiLvlLbl val="0"/>
      </c:catAx>
      <c:valAx>
        <c:axId val="487801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79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33.918872999999998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798768"/>
        <c:axId val="487797200"/>
      </c:barChart>
      <c:catAx>
        <c:axId val="48779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797200"/>
        <c:crosses val="autoZero"/>
        <c:auto val="1"/>
        <c:lblAlgn val="ctr"/>
        <c:lblOffset val="100"/>
        <c:noMultiLvlLbl val="0"/>
      </c:catAx>
      <c:valAx>
        <c:axId val="48779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79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91.519289999999998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00336"/>
        <c:axId val="487794848"/>
      </c:barChart>
      <c:catAx>
        <c:axId val="48780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794848"/>
        <c:crosses val="autoZero"/>
        <c:auto val="1"/>
        <c:lblAlgn val="ctr"/>
        <c:lblOffset val="100"/>
        <c:noMultiLvlLbl val="0"/>
      </c:catAx>
      <c:valAx>
        <c:axId val="48779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0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8.1770680000000002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799160"/>
        <c:axId val="488575624"/>
      </c:barChart>
      <c:catAx>
        <c:axId val="48779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75624"/>
        <c:crosses val="autoZero"/>
        <c:auto val="1"/>
        <c:lblAlgn val="ctr"/>
        <c:lblOffset val="100"/>
        <c:noMultiLvlLbl val="0"/>
      </c:catAx>
      <c:valAx>
        <c:axId val="488575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79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587.67819999999995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73272"/>
        <c:axId val="488576016"/>
      </c:barChart>
      <c:catAx>
        <c:axId val="4885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76016"/>
        <c:crosses val="autoZero"/>
        <c:auto val="1"/>
        <c:lblAlgn val="ctr"/>
        <c:lblOffset val="100"/>
        <c:noMultiLvlLbl val="0"/>
      </c:catAx>
      <c:valAx>
        <c:axId val="488576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2.0248446999999999E-2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71312"/>
        <c:axId val="488572096"/>
      </c:barChart>
      <c:catAx>
        <c:axId val="4885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72096"/>
        <c:crosses val="autoZero"/>
        <c:auto val="1"/>
        <c:lblAlgn val="ctr"/>
        <c:lblOffset val="100"/>
        <c:noMultiLvlLbl val="0"/>
      </c:catAx>
      <c:valAx>
        <c:axId val="48857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3.6571012000000001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73664"/>
        <c:axId val="488571704"/>
      </c:barChart>
      <c:catAx>
        <c:axId val="48857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71704"/>
        <c:crosses val="autoZero"/>
        <c:auto val="1"/>
        <c:lblAlgn val="ctr"/>
        <c:lblOffset val="100"/>
        <c:noMultiLvlLbl val="0"/>
      </c:catAx>
      <c:valAx>
        <c:axId val="488571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7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13.024613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335320"/>
        <c:axId val="183335712"/>
      </c:barChart>
      <c:catAx>
        <c:axId val="18333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335712"/>
        <c:crosses val="autoZero"/>
        <c:auto val="1"/>
        <c:lblAlgn val="ctr"/>
        <c:lblOffset val="100"/>
        <c:noMultiLvlLbl val="0"/>
      </c:catAx>
      <c:valAx>
        <c:axId val="183335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33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67.777969999999996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72488"/>
        <c:axId val="488574840"/>
      </c:barChart>
      <c:catAx>
        <c:axId val="4885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74840"/>
        <c:crosses val="autoZero"/>
        <c:auto val="1"/>
        <c:lblAlgn val="ctr"/>
        <c:lblOffset val="100"/>
        <c:noMultiLvlLbl val="0"/>
      </c:catAx>
      <c:valAx>
        <c:axId val="488574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59.600299999999997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72880"/>
        <c:axId val="488576408"/>
      </c:barChart>
      <c:catAx>
        <c:axId val="48857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76408"/>
        <c:crosses val="autoZero"/>
        <c:auto val="1"/>
        <c:lblAlgn val="ctr"/>
        <c:lblOffset val="100"/>
        <c:noMultiLvlLbl val="0"/>
      </c:catAx>
      <c:valAx>
        <c:axId val="488576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7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1.522</c:v>
                </c:pt>
                <c:pt idx="1">
                  <c:v>4.8659999999999997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8574448"/>
        <c:axId val="488575232"/>
      </c:barChart>
      <c:catAx>
        <c:axId val="48857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75232"/>
        <c:crosses val="autoZero"/>
        <c:auto val="1"/>
        <c:lblAlgn val="ctr"/>
        <c:lblOffset val="100"/>
        <c:noMultiLvlLbl val="0"/>
      </c:catAx>
      <c:valAx>
        <c:axId val="48857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7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5.8133745000000001</c:v>
                </c:pt>
                <c:pt idx="1">
                  <c:v>6.5932700000000004</c:v>
                </c:pt>
                <c:pt idx="2">
                  <c:v>6.5076165000000001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166.25373999999999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018056"/>
        <c:axId val="489018448"/>
      </c:barChart>
      <c:catAx>
        <c:axId val="48901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018448"/>
        <c:crosses val="autoZero"/>
        <c:auto val="1"/>
        <c:lblAlgn val="ctr"/>
        <c:lblOffset val="100"/>
        <c:noMultiLvlLbl val="0"/>
      </c:catAx>
      <c:valAx>
        <c:axId val="48901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01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6.6575335999999998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021192"/>
        <c:axId val="489015704"/>
      </c:barChart>
      <c:catAx>
        <c:axId val="48902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015704"/>
        <c:crosses val="autoZero"/>
        <c:auto val="1"/>
        <c:lblAlgn val="ctr"/>
        <c:lblOffset val="100"/>
        <c:noMultiLvlLbl val="0"/>
      </c:catAx>
      <c:valAx>
        <c:axId val="48901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02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82.882999999999996</c:v>
                </c:pt>
                <c:pt idx="1">
                  <c:v>5.26</c:v>
                </c:pt>
                <c:pt idx="2">
                  <c:v>11.856999999999999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9017664"/>
        <c:axId val="489019232"/>
      </c:barChart>
      <c:catAx>
        <c:axId val="48901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019232"/>
        <c:crosses val="autoZero"/>
        <c:auto val="1"/>
        <c:lblAlgn val="ctr"/>
        <c:lblOffset val="100"/>
        <c:noMultiLvlLbl val="0"/>
      </c:catAx>
      <c:valAx>
        <c:axId val="48901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01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1556.2122999999999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016488"/>
        <c:axId val="489016880"/>
      </c:barChart>
      <c:catAx>
        <c:axId val="48901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016880"/>
        <c:crosses val="autoZero"/>
        <c:auto val="1"/>
        <c:lblAlgn val="ctr"/>
        <c:lblOffset val="100"/>
        <c:noMultiLvlLbl val="0"/>
      </c:catAx>
      <c:valAx>
        <c:axId val="48901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01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52.209372999999999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019624"/>
        <c:axId val="489020016"/>
      </c:barChart>
      <c:catAx>
        <c:axId val="48901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020016"/>
        <c:crosses val="autoZero"/>
        <c:auto val="1"/>
        <c:lblAlgn val="ctr"/>
        <c:lblOffset val="100"/>
        <c:noMultiLvlLbl val="0"/>
      </c:catAx>
      <c:valAx>
        <c:axId val="489020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01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186.83637999999999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017272"/>
        <c:axId val="489023152"/>
      </c:barChart>
      <c:catAx>
        <c:axId val="48901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023152"/>
        <c:crosses val="autoZero"/>
        <c:auto val="1"/>
        <c:lblAlgn val="ctr"/>
        <c:lblOffset val="100"/>
        <c:noMultiLvlLbl val="0"/>
      </c:catAx>
      <c:valAx>
        <c:axId val="48902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01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0.73327564999999995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545744"/>
        <c:axId val="487542216"/>
      </c:barChart>
      <c:catAx>
        <c:axId val="48754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542216"/>
        <c:crosses val="autoZero"/>
        <c:auto val="1"/>
        <c:lblAlgn val="ctr"/>
        <c:lblOffset val="100"/>
        <c:noMultiLvlLbl val="0"/>
      </c:catAx>
      <c:valAx>
        <c:axId val="48754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54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1399.1875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020800"/>
        <c:axId val="489836640"/>
      </c:barChart>
      <c:catAx>
        <c:axId val="48902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36640"/>
        <c:crosses val="autoZero"/>
        <c:auto val="1"/>
        <c:lblAlgn val="ctr"/>
        <c:lblOffset val="100"/>
        <c:noMultiLvlLbl val="0"/>
      </c:catAx>
      <c:valAx>
        <c:axId val="48983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0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7.5739720000000004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41344"/>
        <c:axId val="489837032"/>
      </c:barChart>
      <c:catAx>
        <c:axId val="4898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37032"/>
        <c:crosses val="autoZero"/>
        <c:auto val="1"/>
        <c:lblAlgn val="ctr"/>
        <c:lblOffset val="100"/>
        <c:noMultiLvlLbl val="0"/>
      </c:catAx>
      <c:valAx>
        <c:axId val="48983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1.0482501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35072"/>
        <c:axId val="489837816"/>
      </c:barChart>
      <c:catAx>
        <c:axId val="48983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37816"/>
        <c:crosses val="autoZero"/>
        <c:auto val="1"/>
        <c:lblAlgn val="ctr"/>
        <c:lblOffset val="100"/>
        <c:noMultiLvlLbl val="0"/>
      </c:catAx>
      <c:valAx>
        <c:axId val="48983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82.97139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544176"/>
        <c:axId val="487542608"/>
      </c:barChart>
      <c:catAx>
        <c:axId val="48754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542608"/>
        <c:crosses val="autoZero"/>
        <c:auto val="1"/>
        <c:lblAlgn val="ctr"/>
        <c:lblOffset val="100"/>
        <c:noMultiLvlLbl val="0"/>
      </c:catAx>
      <c:valAx>
        <c:axId val="48754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54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0.58849185999999998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543392"/>
        <c:axId val="487544960"/>
      </c:barChart>
      <c:catAx>
        <c:axId val="48754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544960"/>
        <c:crosses val="autoZero"/>
        <c:auto val="1"/>
        <c:lblAlgn val="ctr"/>
        <c:lblOffset val="100"/>
        <c:noMultiLvlLbl val="0"/>
      </c:catAx>
      <c:valAx>
        <c:axId val="48754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54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8.8888590000000001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540256"/>
        <c:axId val="487546136"/>
      </c:barChart>
      <c:catAx>
        <c:axId val="48754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546136"/>
        <c:crosses val="autoZero"/>
        <c:auto val="1"/>
        <c:lblAlgn val="ctr"/>
        <c:lblOffset val="100"/>
        <c:noMultiLvlLbl val="0"/>
      </c:catAx>
      <c:valAx>
        <c:axId val="487546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5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1.0482501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543000"/>
        <c:axId val="487546528"/>
      </c:barChart>
      <c:catAx>
        <c:axId val="48754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546528"/>
        <c:crosses val="autoZero"/>
        <c:auto val="1"/>
        <c:lblAlgn val="ctr"/>
        <c:lblOffset val="100"/>
        <c:noMultiLvlLbl val="0"/>
      </c:catAx>
      <c:valAx>
        <c:axId val="48754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54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250.66130000000001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539864"/>
        <c:axId val="487540648"/>
      </c:barChart>
      <c:catAx>
        <c:axId val="48753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540648"/>
        <c:crosses val="autoZero"/>
        <c:auto val="1"/>
        <c:lblAlgn val="ctr"/>
        <c:lblOffset val="100"/>
        <c:noMultiLvlLbl val="0"/>
      </c:catAx>
      <c:valAx>
        <c:axId val="487540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53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2.9864693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541432"/>
        <c:axId val="487541824"/>
      </c:barChart>
      <c:catAx>
        <c:axId val="48754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541824"/>
        <c:crosses val="autoZero"/>
        <c:auto val="1"/>
        <c:lblAlgn val="ctr"/>
        <c:lblOffset val="100"/>
        <c:noMultiLvlLbl val="0"/>
      </c:catAx>
      <c:valAx>
        <c:axId val="48754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54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김미경, ID : H2500071)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30일 14:00:50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1556.2122999999999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42.645546000000003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13.024613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82.882999999999996</v>
      </c>
      <c r="G8" s="59">
        <f>'DRIs DATA 입력'!G8</f>
        <v>5.26</v>
      </c>
      <c r="H8" s="59">
        <f>'DRIs DATA 입력'!H8</f>
        <v>11.856999999999999</v>
      </c>
      <c r="I8" s="46"/>
      <c r="J8" s="59" t="s">
        <v>216</v>
      </c>
      <c r="K8" s="59">
        <f>'DRIs DATA 입력'!K8</f>
        <v>1.522</v>
      </c>
      <c r="L8" s="59">
        <f>'DRIs DATA 입력'!L8</f>
        <v>4.8659999999999997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166.25373999999999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6.6575335999999998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0.73327564999999995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82.97139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52.209372999999999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1.0201172000000001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0.58849185999999998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8.8888590000000001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1.0482501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250.66130000000001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2.9864693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1.3304937999999999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0.61832445999999996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186.83637999999999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838.85159999999996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1399.1875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1622.1638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33.918872999999998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91.519289999999998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7.5739720000000004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8.1770680000000002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587.67819999999995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2.0248446999999999E-2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3.6571012000000001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67.777969999999996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59.600299999999997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308</v>
      </c>
      <c r="B1" s="61" t="s">
        <v>309</v>
      </c>
      <c r="G1" s="62" t="s">
        <v>276</v>
      </c>
      <c r="H1" s="61" t="s">
        <v>310</v>
      </c>
    </row>
    <row r="3" spans="1:27" x14ac:dyDescent="0.3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311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3">
      <c r="A5" s="65"/>
      <c r="B5" s="65" t="s">
        <v>281</v>
      </c>
      <c r="C5" s="65" t="s">
        <v>282</v>
      </c>
      <c r="E5" s="65"/>
      <c r="F5" s="65" t="s">
        <v>312</v>
      </c>
      <c r="G5" s="65" t="s">
        <v>283</v>
      </c>
      <c r="H5" s="65" t="s">
        <v>46</v>
      </c>
      <c r="J5" s="65"/>
      <c r="K5" s="65" t="s">
        <v>284</v>
      </c>
      <c r="L5" s="65" t="s">
        <v>313</v>
      </c>
      <c r="N5" s="65"/>
      <c r="O5" s="65" t="s">
        <v>314</v>
      </c>
      <c r="P5" s="65" t="s">
        <v>315</v>
      </c>
      <c r="Q5" s="65" t="s">
        <v>316</v>
      </c>
      <c r="R5" s="65" t="s">
        <v>317</v>
      </c>
      <c r="S5" s="65" t="s">
        <v>282</v>
      </c>
      <c r="U5" s="65"/>
      <c r="V5" s="65" t="s">
        <v>314</v>
      </c>
      <c r="W5" s="65" t="s">
        <v>315</v>
      </c>
      <c r="X5" s="65" t="s">
        <v>316</v>
      </c>
      <c r="Y5" s="65" t="s">
        <v>317</v>
      </c>
      <c r="Z5" s="65" t="s">
        <v>282</v>
      </c>
    </row>
    <row r="6" spans="1:27" x14ac:dyDescent="0.3">
      <c r="A6" s="65" t="s">
        <v>278</v>
      </c>
      <c r="B6" s="65">
        <v>1800</v>
      </c>
      <c r="C6" s="65">
        <v>1556.2122999999999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42.645546000000003</v>
      </c>
      <c r="U6" s="65" t="s">
        <v>287</v>
      </c>
      <c r="V6" s="65">
        <v>0</v>
      </c>
      <c r="W6" s="65">
        <v>0</v>
      </c>
      <c r="X6" s="65">
        <v>20</v>
      </c>
      <c r="Y6" s="65">
        <v>0</v>
      </c>
      <c r="Z6" s="65">
        <v>13.024613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318</v>
      </c>
      <c r="F8" s="65">
        <v>82.882999999999996</v>
      </c>
      <c r="G8" s="65">
        <v>5.26</v>
      </c>
      <c r="H8" s="65">
        <v>11.856999999999999</v>
      </c>
      <c r="J8" s="65" t="s">
        <v>318</v>
      </c>
      <c r="K8" s="65">
        <v>1.522</v>
      </c>
      <c r="L8" s="65">
        <v>4.8659999999999997</v>
      </c>
    </row>
    <row r="13" spans="1:27" x14ac:dyDescent="0.3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319</v>
      </c>
      <c r="B14" s="69"/>
      <c r="C14" s="69"/>
      <c r="D14" s="69"/>
      <c r="E14" s="69"/>
      <c r="F14" s="69"/>
      <c r="H14" s="69" t="s">
        <v>320</v>
      </c>
      <c r="I14" s="69"/>
      <c r="J14" s="69"/>
      <c r="K14" s="69"/>
      <c r="L14" s="69"/>
      <c r="M14" s="69"/>
      <c r="O14" s="69" t="s">
        <v>290</v>
      </c>
      <c r="P14" s="69"/>
      <c r="Q14" s="69"/>
      <c r="R14" s="69"/>
      <c r="S14" s="69"/>
      <c r="T14" s="69"/>
      <c r="V14" s="69" t="s">
        <v>291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314</v>
      </c>
      <c r="C15" s="65" t="s">
        <v>315</v>
      </c>
      <c r="D15" s="65" t="s">
        <v>316</v>
      </c>
      <c r="E15" s="65" t="s">
        <v>317</v>
      </c>
      <c r="F15" s="65" t="s">
        <v>282</v>
      </c>
      <c r="H15" s="65"/>
      <c r="I15" s="65" t="s">
        <v>314</v>
      </c>
      <c r="J15" s="65" t="s">
        <v>315</v>
      </c>
      <c r="K15" s="65" t="s">
        <v>316</v>
      </c>
      <c r="L15" s="65" t="s">
        <v>317</v>
      </c>
      <c r="M15" s="65" t="s">
        <v>282</v>
      </c>
      <c r="O15" s="65"/>
      <c r="P15" s="65" t="s">
        <v>314</v>
      </c>
      <c r="Q15" s="65" t="s">
        <v>315</v>
      </c>
      <c r="R15" s="65" t="s">
        <v>316</v>
      </c>
      <c r="S15" s="65" t="s">
        <v>317</v>
      </c>
      <c r="T15" s="65" t="s">
        <v>282</v>
      </c>
      <c r="V15" s="65"/>
      <c r="W15" s="65" t="s">
        <v>314</v>
      </c>
      <c r="X15" s="65" t="s">
        <v>315</v>
      </c>
      <c r="Y15" s="65" t="s">
        <v>316</v>
      </c>
      <c r="Z15" s="65" t="s">
        <v>317</v>
      </c>
      <c r="AA15" s="65" t="s">
        <v>282</v>
      </c>
    </row>
    <row r="16" spans="1:27" x14ac:dyDescent="0.3">
      <c r="A16" s="65" t="s">
        <v>292</v>
      </c>
      <c r="B16" s="65">
        <v>430</v>
      </c>
      <c r="C16" s="65">
        <v>600</v>
      </c>
      <c r="D16" s="65">
        <v>0</v>
      </c>
      <c r="E16" s="65">
        <v>3000</v>
      </c>
      <c r="F16" s="65">
        <v>166.25373999999999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6.6575335999999998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0.73327564999999995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82.97139</v>
      </c>
    </row>
    <row r="23" spans="1:62" x14ac:dyDescent="0.3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321</v>
      </c>
      <c r="B24" s="69"/>
      <c r="C24" s="69"/>
      <c r="D24" s="69"/>
      <c r="E24" s="69"/>
      <c r="F24" s="69"/>
      <c r="H24" s="69" t="s">
        <v>294</v>
      </c>
      <c r="I24" s="69"/>
      <c r="J24" s="69"/>
      <c r="K24" s="69"/>
      <c r="L24" s="69"/>
      <c r="M24" s="69"/>
      <c r="O24" s="69" t="s">
        <v>295</v>
      </c>
      <c r="P24" s="69"/>
      <c r="Q24" s="69"/>
      <c r="R24" s="69"/>
      <c r="S24" s="69"/>
      <c r="T24" s="69"/>
      <c r="V24" s="69" t="s">
        <v>322</v>
      </c>
      <c r="W24" s="69"/>
      <c r="X24" s="69"/>
      <c r="Y24" s="69"/>
      <c r="Z24" s="69"/>
      <c r="AA24" s="69"/>
      <c r="AC24" s="69" t="s">
        <v>323</v>
      </c>
      <c r="AD24" s="69"/>
      <c r="AE24" s="69"/>
      <c r="AF24" s="69"/>
      <c r="AG24" s="69"/>
      <c r="AH24" s="69"/>
      <c r="AJ24" s="69" t="s">
        <v>296</v>
      </c>
      <c r="AK24" s="69"/>
      <c r="AL24" s="69"/>
      <c r="AM24" s="69"/>
      <c r="AN24" s="69"/>
      <c r="AO24" s="69"/>
      <c r="AQ24" s="69" t="s">
        <v>297</v>
      </c>
      <c r="AR24" s="69"/>
      <c r="AS24" s="69"/>
      <c r="AT24" s="69"/>
      <c r="AU24" s="69"/>
      <c r="AV24" s="69"/>
      <c r="AX24" s="69" t="s">
        <v>298</v>
      </c>
      <c r="AY24" s="69"/>
      <c r="AZ24" s="69"/>
      <c r="BA24" s="69"/>
      <c r="BB24" s="69"/>
      <c r="BC24" s="69"/>
      <c r="BE24" s="69" t="s">
        <v>299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314</v>
      </c>
      <c r="C25" s="65" t="s">
        <v>315</v>
      </c>
      <c r="D25" s="65" t="s">
        <v>316</v>
      </c>
      <c r="E25" s="65" t="s">
        <v>317</v>
      </c>
      <c r="F25" s="65" t="s">
        <v>282</v>
      </c>
      <c r="H25" s="65"/>
      <c r="I25" s="65" t="s">
        <v>314</v>
      </c>
      <c r="J25" s="65" t="s">
        <v>315</v>
      </c>
      <c r="K25" s="65" t="s">
        <v>324</v>
      </c>
      <c r="L25" s="65" t="s">
        <v>325</v>
      </c>
      <c r="M25" s="65" t="s">
        <v>282</v>
      </c>
      <c r="O25" s="65"/>
      <c r="P25" s="65" t="s">
        <v>314</v>
      </c>
      <c r="Q25" s="65" t="s">
        <v>326</v>
      </c>
      <c r="R25" s="65" t="s">
        <v>316</v>
      </c>
      <c r="S25" s="65" t="s">
        <v>325</v>
      </c>
      <c r="T25" s="65" t="s">
        <v>282</v>
      </c>
      <c r="V25" s="65"/>
      <c r="W25" s="65" t="s">
        <v>314</v>
      </c>
      <c r="X25" s="65" t="s">
        <v>315</v>
      </c>
      <c r="Y25" s="65" t="s">
        <v>324</v>
      </c>
      <c r="Z25" s="65" t="s">
        <v>317</v>
      </c>
      <c r="AA25" s="65" t="s">
        <v>282</v>
      </c>
      <c r="AC25" s="65"/>
      <c r="AD25" s="65" t="s">
        <v>314</v>
      </c>
      <c r="AE25" s="65" t="s">
        <v>326</v>
      </c>
      <c r="AF25" s="65" t="s">
        <v>316</v>
      </c>
      <c r="AG25" s="65" t="s">
        <v>317</v>
      </c>
      <c r="AH25" s="65" t="s">
        <v>282</v>
      </c>
      <c r="AJ25" s="65"/>
      <c r="AK25" s="65" t="s">
        <v>327</v>
      </c>
      <c r="AL25" s="65" t="s">
        <v>315</v>
      </c>
      <c r="AM25" s="65" t="s">
        <v>316</v>
      </c>
      <c r="AN25" s="65" t="s">
        <v>317</v>
      </c>
      <c r="AO25" s="65" t="s">
        <v>282</v>
      </c>
      <c r="AQ25" s="65"/>
      <c r="AR25" s="65" t="s">
        <v>314</v>
      </c>
      <c r="AS25" s="65" t="s">
        <v>326</v>
      </c>
      <c r="AT25" s="65" t="s">
        <v>316</v>
      </c>
      <c r="AU25" s="65" t="s">
        <v>317</v>
      </c>
      <c r="AV25" s="65" t="s">
        <v>282</v>
      </c>
      <c r="AX25" s="65"/>
      <c r="AY25" s="65" t="s">
        <v>314</v>
      </c>
      <c r="AZ25" s="65" t="s">
        <v>326</v>
      </c>
      <c r="BA25" s="65" t="s">
        <v>316</v>
      </c>
      <c r="BB25" s="65" t="s">
        <v>317</v>
      </c>
      <c r="BC25" s="65" t="s">
        <v>282</v>
      </c>
      <c r="BE25" s="65"/>
      <c r="BF25" s="65" t="s">
        <v>314</v>
      </c>
      <c r="BG25" s="65" t="s">
        <v>326</v>
      </c>
      <c r="BH25" s="65" t="s">
        <v>324</v>
      </c>
      <c r="BI25" s="65" t="s">
        <v>317</v>
      </c>
      <c r="BJ25" s="65" t="s">
        <v>282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52.209372999999999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1.0201172000000001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0.58849185999999998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8.8888590000000001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1.0482501</v>
      </c>
      <c r="AJ26" s="65" t="s">
        <v>300</v>
      </c>
      <c r="AK26" s="65">
        <v>320</v>
      </c>
      <c r="AL26" s="65">
        <v>400</v>
      </c>
      <c r="AM26" s="65">
        <v>0</v>
      </c>
      <c r="AN26" s="65">
        <v>1000</v>
      </c>
      <c r="AO26" s="65">
        <v>250.66130000000001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2.9864693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1.3304937999999999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0.61832445999999996</v>
      </c>
    </row>
    <row r="33" spans="1:68" x14ac:dyDescent="0.3">
      <c r="A33" s="70" t="s">
        <v>301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328</v>
      </c>
      <c r="B34" s="69"/>
      <c r="C34" s="69"/>
      <c r="D34" s="69"/>
      <c r="E34" s="69"/>
      <c r="F34" s="69"/>
      <c r="H34" s="69" t="s">
        <v>302</v>
      </c>
      <c r="I34" s="69"/>
      <c r="J34" s="69"/>
      <c r="K34" s="69"/>
      <c r="L34" s="69"/>
      <c r="M34" s="69"/>
      <c r="O34" s="69" t="s">
        <v>329</v>
      </c>
      <c r="P34" s="69"/>
      <c r="Q34" s="69"/>
      <c r="R34" s="69"/>
      <c r="S34" s="69"/>
      <c r="T34" s="69"/>
      <c r="V34" s="69" t="s">
        <v>330</v>
      </c>
      <c r="W34" s="69"/>
      <c r="X34" s="69"/>
      <c r="Y34" s="69"/>
      <c r="Z34" s="69"/>
      <c r="AA34" s="69"/>
      <c r="AC34" s="69" t="s">
        <v>331</v>
      </c>
      <c r="AD34" s="69"/>
      <c r="AE34" s="69"/>
      <c r="AF34" s="69"/>
      <c r="AG34" s="69"/>
      <c r="AH34" s="69"/>
      <c r="AJ34" s="69" t="s">
        <v>332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327</v>
      </c>
      <c r="C35" s="65" t="s">
        <v>326</v>
      </c>
      <c r="D35" s="65" t="s">
        <v>324</v>
      </c>
      <c r="E35" s="65" t="s">
        <v>325</v>
      </c>
      <c r="F35" s="65" t="s">
        <v>333</v>
      </c>
      <c r="H35" s="65"/>
      <c r="I35" s="65" t="s">
        <v>327</v>
      </c>
      <c r="J35" s="65" t="s">
        <v>326</v>
      </c>
      <c r="K35" s="65" t="s">
        <v>324</v>
      </c>
      <c r="L35" s="65" t="s">
        <v>325</v>
      </c>
      <c r="M35" s="65" t="s">
        <v>333</v>
      </c>
      <c r="O35" s="65"/>
      <c r="P35" s="65" t="s">
        <v>327</v>
      </c>
      <c r="Q35" s="65" t="s">
        <v>326</v>
      </c>
      <c r="R35" s="65" t="s">
        <v>324</v>
      </c>
      <c r="S35" s="65" t="s">
        <v>325</v>
      </c>
      <c r="T35" s="65" t="s">
        <v>333</v>
      </c>
      <c r="V35" s="65"/>
      <c r="W35" s="65" t="s">
        <v>327</v>
      </c>
      <c r="X35" s="65" t="s">
        <v>326</v>
      </c>
      <c r="Y35" s="65" t="s">
        <v>324</v>
      </c>
      <c r="Z35" s="65" t="s">
        <v>325</v>
      </c>
      <c r="AA35" s="65" t="s">
        <v>333</v>
      </c>
      <c r="AC35" s="65"/>
      <c r="AD35" s="65" t="s">
        <v>327</v>
      </c>
      <c r="AE35" s="65" t="s">
        <v>326</v>
      </c>
      <c r="AF35" s="65" t="s">
        <v>324</v>
      </c>
      <c r="AG35" s="65" t="s">
        <v>325</v>
      </c>
      <c r="AH35" s="65" t="s">
        <v>333</v>
      </c>
      <c r="AJ35" s="65"/>
      <c r="AK35" s="65" t="s">
        <v>327</v>
      </c>
      <c r="AL35" s="65" t="s">
        <v>326</v>
      </c>
      <c r="AM35" s="65" t="s">
        <v>324</v>
      </c>
      <c r="AN35" s="65" t="s">
        <v>325</v>
      </c>
      <c r="AO35" s="65" t="s">
        <v>333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186.83637999999999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838.85159999999996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1399.1875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1622.1638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33.918872999999998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91.519289999999998</v>
      </c>
    </row>
    <row r="43" spans="1:68" x14ac:dyDescent="0.3">
      <c r="A43" s="70" t="s">
        <v>334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335</v>
      </c>
      <c r="B44" s="69"/>
      <c r="C44" s="69"/>
      <c r="D44" s="69"/>
      <c r="E44" s="69"/>
      <c r="F44" s="69"/>
      <c r="H44" s="69" t="s">
        <v>336</v>
      </c>
      <c r="I44" s="69"/>
      <c r="J44" s="69"/>
      <c r="K44" s="69"/>
      <c r="L44" s="69"/>
      <c r="M44" s="69"/>
      <c r="O44" s="69" t="s">
        <v>337</v>
      </c>
      <c r="P44" s="69"/>
      <c r="Q44" s="69"/>
      <c r="R44" s="69"/>
      <c r="S44" s="69"/>
      <c r="T44" s="69"/>
      <c r="V44" s="69" t="s">
        <v>338</v>
      </c>
      <c r="W44" s="69"/>
      <c r="X44" s="69"/>
      <c r="Y44" s="69"/>
      <c r="Z44" s="69"/>
      <c r="AA44" s="69"/>
      <c r="AC44" s="69" t="s">
        <v>339</v>
      </c>
      <c r="AD44" s="69"/>
      <c r="AE44" s="69"/>
      <c r="AF44" s="69"/>
      <c r="AG44" s="69"/>
      <c r="AH44" s="69"/>
      <c r="AJ44" s="69" t="s">
        <v>340</v>
      </c>
      <c r="AK44" s="69"/>
      <c r="AL44" s="69"/>
      <c r="AM44" s="69"/>
      <c r="AN44" s="69"/>
      <c r="AO44" s="69"/>
      <c r="AQ44" s="69" t="s">
        <v>341</v>
      </c>
      <c r="AR44" s="69"/>
      <c r="AS44" s="69"/>
      <c r="AT44" s="69"/>
      <c r="AU44" s="69"/>
      <c r="AV44" s="69"/>
      <c r="AX44" s="69" t="s">
        <v>342</v>
      </c>
      <c r="AY44" s="69"/>
      <c r="AZ44" s="69"/>
      <c r="BA44" s="69"/>
      <c r="BB44" s="69"/>
      <c r="BC44" s="69"/>
      <c r="BE44" s="69" t="s">
        <v>303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327</v>
      </c>
      <c r="C45" s="65" t="s">
        <v>315</v>
      </c>
      <c r="D45" s="65" t="s">
        <v>324</v>
      </c>
      <c r="E45" s="65" t="s">
        <v>325</v>
      </c>
      <c r="F45" s="65" t="s">
        <v>333</v>
      </c>
      <c r="H45" s="65"/>
      <c r="I45" s="65" t="s">
        <v>327</v>
      </c>
      <c r="J45" s="65" t="s">
        <v>326</v>
      </c>
      <c r="K45" s="65" t="s">
        <v>324</v>
      </c>
      <c r="L45" s="65" t="s">
        <v>325</v>
      </c>
      <c r="M45" s="65" t="s">
        <v>333</v>
      </c>
      <c r="O45" s="65"/>
      <c r="P45" s="65" t="s">
        <v>327</v>
      </c>
      <c r="Q45" s="65" t="s">
        <v>326</v>
      </c>
      <c r="R45" s="65" t="s">
        <v>324</v>
      </c>
      <c r="S45" s="65" t="s">
        <v>317</v>
      </c>
      <c r="T45" s="65" t="s">
        <v>333</v>
      </c>
      <c r="V45" s="65"/>
      <c r="W45" s="65" t="s">
        <v>327</v>
      </c>
      <c r="X45" s="65" t="s">
        <v>326</v>
      </c>
      <c r="Y45" s="65" t="s">
        <v>324</v>
      </c>
      <c r="Z45" s="65" t="s">
        <v>325</v>
      </c>
      <c r="AA45" s="65" t="s">
        <v>333</v>
      </c>
      <c r="AC45" s="65"/>
      <c r="AD45" s="65" t="s">
        <v>327</v>
      </c>
      <c r="AE45" s="65" t="s">
        <v>326</v>
      </c>
      <c r="AF45" s="65" t="s">
        <v>324</v>
      </c>
      <c r="AG45" s="65" t="s">
        <v>325</v>
      </c>
      <c r="AH45" s="65" t="s">
        <v>333</v>
      </c>
      <c r="AJ45" s="65"/>
      <c r="AK45" s="65" t="s">
        <v>327</v>
      </c>
      <c r="AL45" s="65" t="s">
        <v>315</v>
      </c>
      <c r="AM45" s="65" t="s">
        <v>324</v>
      </c>
      <c r="AN45" s="65" t="s">
        <v>325</v>
      </c>
      <c r="AO45" s="65" t="s">
        <v>333</v>
      </c>
      <c r="AQ45" s="65"/>
      <c r="AR45" s="65" t="s">
        <v>327</v>
      </c>
      <c r="AS45" s="65" t="s">
        <v>326</v>
      </c>
      <c r="AT45" s="65" t="s">
        <v>324</v>
      </c>
      <c r="AU45" s="65" t="s">
        <v>325</v>
      </c>
      <c r="AV45" s="65" t="s">
        <v>282</v>
      </c>
      <c r="AX45" s="65"/>
      <c r="AY45" s="65" t="s">
        <v>327</v>
      </c>
      <c r="AZ45" s="65" t="s">
        <v>326</v>
      </c>
      <c r="BA45" s="65" t="s">
        <v>324</v>
      </c>
      <c r="BB45" s="65" t="s">
        <v>325</v>
      </c>
      <c r="BC45" s="65" t="s">
        <v>333</v>
      </c>
      <c r="BE45" s="65"/>
      <c r="BF45" s="65" t="s">
        <v>327</v>
      </c>
      <c r="BG45" s="65" t="s">
        <v>326</v>
      </c>
      <c r="BH45" s="65" t="s">
        <v>324</v>
      </c>
      <c r="BI45" s="65" t="s">
        <v>325</v>
      </c>
      <c r="BJ45" s="65" t="s">
        <v>333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7.5739720000000004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8.1770680000000002</v>
      </c>
      <c r="O46" s="65" t="s">
        <v>343</v>
      </c>
      <c r="P46" s="65">
        <v>600</v>
      </c>
      <c r="Q46" s="65">
        <v>800</v>
      </c>
      <c r="R46" s="65">
        <v>0</v>
      </c>
      <c r="S46" s="65">
        <v>10000</v>
      </c>
      <c r="T46" s="65">
        <v>587.67819999999995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2.0248446999999999E-2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3.6571012000000001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67.777969999999996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59.600299999999997</v>
      </c>
      <c r="AX46" s="65" t="s">
        <v>304</v>
      </c>
      <c r="AY46" s="65"/>
      <c r="AZ46" s="65"/>
      <c r="BA46" s="65"/>
      <c r="BB46" s="65"/>
      <c r="BC46" s="65"/>
      <c r="BE46" s="65" t="s">
        <v>344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3" sqref="H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305</v>
      </c>
      <c r="B2" s="61" t="s">
        <v>306</v>
      </c>
      <c r="C2" s="61" t="s">
        <v>307</v>
      </c>
      <c r="D2" s="61">
        <v>54</v>
      </c>
      <c r="E2" s="61">
        <v>1556.2122999999999</v>
      </c>
      <c r="F2" s="61">
        <v>298.09177</v>
      </c>
      <c r="G2" s="61">
        <v>18.917342999999999</v>
      </c>
      <c r="H2" s="61">
        <v>10.6301155</v>
      </c>
      <c r="I2" s="61">
        <v>8.287229</v>
      </c>
      <c r="J2" s="61">
        <v>42.645546000000003</v>
      </c>
      <c r="K2" s="61">
        <v>31.744242</v>
      </c>
      <c r="L2" s="61">
        <v>10.901304</v>
      </c>
      <c r="M2" s="61">
        <v>13.024613</v>
      </c>
      <c r="N2" s="61">
        <v>2.1312153</v>
      </c>
      <c r="O2" s="61">
        <v>6.1865670000000001</v>
      </c>
      <c r="P2" s="61">
        <v>390.19125000000003</v>
      </c>
      <c r="Q2" s="61">
        <v>8.8278400000000001</v>
      </c>
      <c r="R2" s="61">
        <v>166.25373999999999</v>
      </c>
      <c r="S2" s="61">
        <v>25.138435000000001</v>
      </c>
      <c r="T2" s="61">
        <v>1693.3825999999999</v>
      </c>
      <c r="U2" s="61">
        <v>0.73327564999999995</v>
      </c>
      <c r="V2" s="61">
        <v>6.6575335999999998</v>
      </c>
      <c r="W2" s="61">
        <v>82.97139</v>
      </c>
      <c r="X2" s="61">
        <v>52.209372999999999</v>
      </c>
      <c r="Y2" s="61">
        <v>1.0201172000000001</v>
      </c>
      <c r="Z2" s="61">
        <v>0.58849185999999998</v>
      </c>
      <c r="AA2" s="61">
        <v>8.8888590000000001</v>
      </c>
      <c r="AB2" s="61">
        <v>1.0482501</v>
      </c>
      <c r="AC2" s="61">
        <v>250.66130000000001</v>
      </c>
      <c r="AD2" s="61">
        <v>2.9864693</v>
      </c>
      <c r="AE2" s="61">
        <v>1.3304937999999999</v>
      </c>
      <c r="AF2" s="61">
        <v>0.61832445999999996</v>
      </c>
      <c r="AG2" s="61">
        <v>186.83637999999999</v>
      </c>
      <c r="AH2" s="61">
        <v>121.56681</v>
      </c>
      <c r="AI2" s="61">
        <v>65.269580000000005</v>
      </c>
      <c r="AJ2" s="61">
        <v>838.85159999999996</v>
      </c>
      <c r="AK2" s="61">
        <v>1399.1875</v>
      </c>
      <c r="AL2" s="61">
        <v>33.918872999999998</v>
      </c>
      <c r="AM2" s="61">
        <v>1622.1638</v>
      </c>
      <c r="AN2" s="61">
        <v>91.519289999999998</v>
      </c>
      <c r="AO2" s="61">
        <v>7.5739720000000004</v>
      </c>
      <c r="AP2" s="61">
        <v>6.3529353000000004</v>
      </c>
      <c r="AQ2" s="61">
        <v>1.2210368</v>
      </c>
      <c r="AR2" s="61">
        <v>8.1770680000000002</v>
      </c>
      <c r="AS2" s="61">
        <v>587.67819999999995</v>
      </c>
      <c r="AT2" s="61">
        <v>2.0248446999999999E-2</v>
      </c>
      <c r="AU2" s="61">
        <v>3.6571012000000001</v>
      </c>
      <c r="AV2" s="61">
        <v>67.777969999999996</v>
      </c>
      <c r="AW2" s="61">
        <v>59.600299999999997</v>
      </c>
      <c r="AX2" s="61">
        <v>4.057583E-2</v>
      </c>
      <c r="AY2" s="61">
        <v>0.34594186999999998</v>
      </c>
      <c r="AZ2" s="61">
        <v>85.029079999999993</v>
      </c>
      <c r="BA2" s="61">
        <v>18.918369999999999</v>
      </c>
      <c r="BB2" s="61">
        <v>5.8133745000000001</v>
      </c>
      <c r="BC2" s="61">
        <v>6.5932700000000004</v>
      </c>
      <c r="BD2" s="61">
        <v>6.5076165000000001</v>
      </c>
      <c r="BE2" s="61">
        <v>0.43542071999999998</v>
      </c>
      <c r="BF2" s="61">
        <v>3.042907</v>
      </c>
      <c r="BG2" s="61">
        <v>4.5795576000000001E-4</v>
      </c>
      <c r="BH2" s="61">
        <v>4.8022760000000003E-3</v>
      </c>
      <c r="BI2" s="61">
        <v>3.5784150000000002E-3</v>
      </c>
      <c r="BJ2" s="61">
        <v>2.8173637000000001E-2</v>
      </c>
      <c r="BK2" s="61">
        <v>3.5227366999999997E-5</v>
      </c>
      <c r="BL2" s="61">
        <v>5.5723302000000002E-2</v>
      </c>
      <c r="BM2" s="61">
        <v>0.65485525</v>
      </c>
      <c r="BN2" s="61">
        <v>0.16986266999999999</v>
      </c>
      <c r="BO2" s="61">
        <v>11.480703999999999</v>
      </c>
      <c r="BP2" s="61">
        <v>1.8362301999999999</v>
      </c>
      <c r="BQ2" s="61">
        <v>3.9405484</v>
      </c>
      <c r="BR2" s="61">
        <v>15.211845</v>
      </c>
      <c r="BS2" s="61">
        <v>8.0828000000000007</v>
      </c>
      <c r="BT2" s="61">
        <v>1.9721675999999999</v>
      </c>
      <c r="BU2" s="61">
        <v>4.3687536999999999E-2</v>
      </c>
      <c r="BV2" s="61">
        <v>9.9964589999999992E-3</v>
      </c>
      <c r="BW2" s="61">
        <v>0.14362025</v>
      </c>
      <c r="BX2" s="61">
        <v>0.25429164999999998</v>
      </c>
      <c r="BY2" s="61">
        <v>5.8983243999999997E-2</v>
      </c>
      <c r="BZ2" s="61">
        <v>2.6735616999999998E-4</v>
      </c>
      <c r="CA2" s="61">
        <v>0.23805635</v>
      </c>
      <c r="CB2" s="61">
        <v>8.1426650000000003E-3</v>
      </c>
      <c r="CC2" s="61">
        <v>3.1875743999999998E-2</v>
      </c>
      <c r="CD2" s="61">
        <v>0.26965892000000002</v>
      </c>
      <c r="CE2" s="61">
        <v>3.0367231000000001E-2</v>
      </c>
      <c r="CF2" s="61">
        <v>2.2069310000000002E-2</v>
      </c>
      <c r="CG2" s="61">
        <v>0</v>
      </c>
      <c r="CH2" s="61">
        <v>3.0310686999999998E-3</v>
      </c>
      <c r="CI2" s="61">
        <v>2.5327988E-3</v>
      </c>
      <c r="CJ2" s="61">
        <v>0.63907283999999998</v>
      </c>
      <c r="CK2" s="61">
        <v>6.5020043000000001E-3</v>
      </c>
      <c r="CL2" s="61">
        <v>0.40874814999999998</v>
      </c>
      <c r="CM2" s="61">
        <v>0.64140934000000005</v>
      </c>
      <c r="CN2" s="61">
        <v>1639.1663000000001</v>
      </c>
      <c r="CO2" s="61">
        <v>2855.953</v>
      </c>
      <c r="CP2" s="61">
        <v>1026.6754000000001</v>
      </c>
      <c r="CQ2" s="61">
        <v>497.41174000000001</v>
      </c>
      <c r="CR2" s="61">
        <v>293.69353999999998</v>
      </c>
      <c r="CS2" s="61">
        <v>468.99322999999998</v>
      </c>
      <c r="CT2" s="61">
        <v>1608.6117999999999</v>
      </c>
      <c r="CU2" s="61">
        <v>771.1454</v>
      </c>
      <c r="CV2" s="61">
        <v>1532.8434</v>
      </c>
      <c r="CW2" s="61">
        <v>758.38239999999996</v>
      </c>
      <c r="CX2" s="61">
        <v>264.58839999999998</v>
      </c>
      <c r="CY2" s="61">
        <v>2358.5046000000002</v>
      </c>
      <c r="CZ2" s="61">
        <v>781.04489999999998</v>
      </c>
      <c r="DA2" s="61">
        <v>2315.9348</v>
      </c>
      <c r="DB2" s="61">
        <v>2581.4656</v>
      </c>
      <c r="DC2" s="61">
        <v>2879.6714000000002</v>
      </c>
      <c r="DD2" s="61">
        <v>4204.8909999999996</v>
      </c>
      <c r="DE2" s="61">
        <v>817.03039999999999</v>
      </c>
      <c r="DF2" s="61">
        <v>2985.9382000000001</v>
      </c>
      <c r="DG2" s="61">
        <v>973.08685000000003</v>
      </c>
      <c r="DH2" s="61">
        <v>27.794536999999998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18.918369999999999</v>
      </c>
      <c r="B6">
        <f>BB2</f>
        <v>5.8133745000000001</v>
      </c>
      <c r="C6">
        <f>BC2</f>
        <v>6.5932700000000004</v>
      </c>
      <c r="D6">
        <f>BD2</f>
        <v>6.5076165000000001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1" sqref="L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24728</v>
      </c>
      <c r="C2" s="56">
        <f ca="1">YEAR(TODAY())-YEAR(B2)+IF(TODAY()&gt;=DATE(YEAR(TODAY()),MONTH(B2),DAY(B2)),0,-1)</f>
        <v>54</v>
      </c>
      <c r="E2" s="52">
        <v>162</v>
      </c>
      <c r="F2" s="53" t="s">
        <v>39</v>
      </c>
      <c r="G2" s="52">
        <v>67</v>
      </c>
      <c r="H2" s="51" t="s">
        <v>41</v>
      </c>
      <c r="I2" s="72">
        <f>ROUND(G3/E3^2,1)</f>
        <v>25.5</v>
      </c>
    </row>
    <row r="3" spans="1:9" x14ac:dyDescent="0.3">
      <c r="E3" s="51">
        <f>E2/100</f>
        <v>1.62</v>
      </c>
      <c r="F3" s="51" t="s">
        <v>40</v>
      </c>
      <c r="G3" s="51">
        <f>G2</f>
        <v>67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N39" sqref="N3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김미경, ID : H2500071)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30일 14:00:50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4" sqref="X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44708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162</v>
      </c>
      <c r="L12" s="129"/>
      <c r="M12" s="122">
        <f>'개인정보 및 신체계측 입력'!G2</f>
        <v>67</v>
      </c>
      <c r="N12" s="123"/>
      <c r="O12" s="118" t="s">
        <v>271</v>
      </c>
      <c r="P12" s="112"/>
      <c r="Q12" s="115">
        <f>'개인정보 및 신체계측 입력'!I2</f>
        <v>25.5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김미경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82.882999999999996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5.26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11.856999999999999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4.9000000000000004</v>
      </c>
      <c r="L72" s="36" t="s">
        <v>53</v>
      </c>
      <c r="M72" s="36">
        <f>ROUND('DRIs DATA'!K8,1)</f>
        <v>1.5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22.17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55.48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52.21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69.88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23.35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93.28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75.739999999999995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2022-05-30T05:04:29Z</dcterms:modified>
</cp:coreProperties>
</file>