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<sst xmlns="http://schemas.openxmlformats.org/spreadsheetml/2006/main" count="692" uniqueCount="357">
  <si>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</si>
  <si>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</si>
  <si>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</si>
  <si>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</si>
  <si>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</si>
  <si>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</si>
  <si>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</si>
  <si>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</si>
  <si>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</si>
  <si>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</si>
  <si>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</si>
  <si>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</si>
  <si>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</si>
  <si>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</si>
  <si>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</si>
  <si>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</si>
  <si>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</si>
  <si>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</si>
  <si>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</si>
  <si>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</si>
  <si>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</si>
  <si>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</si>
  <si>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</si>
  <si>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</si>
  <si>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</si>
  <si>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</si>
  <si>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</si>
  <si>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</si>
  <si>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</si>
  <si>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</si>
  <si>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</si>
  <si>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</si>
  <si>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</si>
  <si>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</si>
  <si>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</si>
  <si>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</si>
  <si>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</si>
  <si>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</si>
  <si>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</si>
  <si>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</si>
  <si>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</si>
  <si>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</si>
  <si>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</si>
  <si>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</si>
  <si>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</si>
  <si>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</si>
  <si>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</si>
  <si>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</si>
  <si>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</si>
  <si>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</si>
  <si>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</si>
  <si>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</si>
  <si>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</si>
  <si>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</si>
  <si>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</si>
  <si>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</si>
  <si>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</si>
  <si>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</si>
  <si>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</si>
  <si>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</si>
  <si>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</si>
  <si>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</si>
  <si>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</si>
  <si>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</si>
  <si>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</si>
  <si>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</si>
  <si>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</si>
  <si>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</si>
  <si>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</si>
  <si>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</si>
  <si>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</si>
  <si>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</si>
  <si>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</si>
  <si>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</si>
  <si>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</si>
  <si>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</si>
  <si>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</si>
  <si>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</si>
  <si>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</si>
  <si>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</si>
  <si>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</si>
  <si>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</si>
  <si>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</si>
  <si>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</si>
  <si>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</si>
  <si>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</si>
  <si>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</si>
  <si>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</si>
  <si>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</si>
  <si>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</si>
  <si>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</si>
  <si>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</si>
  <si>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</si>
  <si>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</si>
  <si>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</si>
  <si>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</si>
  <si>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</si>
  <si>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</si>
  <si>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</si>
  <si>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</si>
  <si>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</si>
  <si>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</si>
  <si>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</si>
  <si>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</si>
  <si>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</si>
  <si>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</si>
  <si>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</si>
  <si>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</si>
  <si>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</si>
  <si>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</si>
  <si>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</si>
  <si>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</si>
  <si>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</si>
  <si>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</si>
  <si>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</si>
  <si>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</si>
  <si>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</si>
  <si>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</si>
  <si>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</si>
  <si>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</si>
  <si>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</si>
  <si>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</si>
  <si>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</si>
  <si>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</si>
  <si>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</si>
  <si>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</si>
  <si>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</si>
  <si>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</si>
  <si>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</si>
  <si>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</si>
  <si>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</si>
  <si>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</si>
  <si>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</si>
  <si>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</si>
  <si>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</si>
  <si>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</si>
  <si>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</si>
  <si>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</si>
  <si>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</si>
  <si>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</si>
  <si>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</si>
  <si>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</si>
  <si>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</si>
  <si>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</si>
  <si>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</si>
  <si>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</si>
  <si>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</si>
  <si>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</si>
  <si>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</si>
  <si>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</si>
  <si>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</si>
  <si>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</si>
  <si>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</si>
  <si>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</si>
  <si>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</si>
  <si>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</si>
  <si>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</si>
  <si>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</si>
  <si>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</si>
  <si>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</si>
  <si>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</si>
  <si>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</si>
  <si>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</si>
  <si>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</si>
  <si>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</si>
  <si>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</si>
  <si>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</si>
  <si>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</si>
  <si>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</si>
  <si>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</si>
  <si>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</si>
  <si>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</si>
  <si>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</si>
  <si>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</si>
  <si>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</si>
  <si>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</si>
  <si>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</si>
  <si>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</si>
  <si>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</si>
  <si>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</si>
  <si>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</si>
  <si>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</si>
  <si>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</si>
  <si>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</si>
  <si>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</si>
  <si>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</si>
  <si>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</si>
  <si>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</si>
  <si>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</si>
  <si>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</si>
  <si>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</si>
  <si>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</si>
  <si>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</si>
  <si>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</si>
  <si>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</si>
  <si>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</si>
  <si>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</si>
  <si>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</si>
  <si>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</si>
  <si>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</si>
  <si>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</si>
  <si>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</si>
  <si>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</si>
  <si>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</si>
  <si>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</si>
  <si>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</si>
  <si>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</si>
  <si>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</si>
  <si>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</si>
  <si>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</si>
  <si>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</si>
  <si>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</si>
  <si>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</si>
  <si>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</si>
  <si>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</si>
  <si>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</si>
  <si>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</si>
  <si>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</si>
  <si>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</si>
  <si>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</si>
  <si>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</si>
  <si>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</si>
  <si>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</si>
  <si>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</si>
  <si>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</si>
  <si>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</si>
  <si>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</si>
  <si>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</si>
  <si>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</si>
  <si>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</si>
  <si>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</si>
  <si>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</si>
  <si>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</si>
  <si>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</si>
  <si>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</si>
  <si>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</si>
  <si>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</si>
  <si>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</si>
  <si>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</si>
  <si>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</si>
  <si>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</si>
  <si>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</si>
  <si>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</si>
  <si>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</si>
  <si>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</si>
  <si>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</si>
  <si>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</si>
  <si>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</si>
  <si>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</si>
  <si>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</si>
  <si>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</si>
  <si>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</si>
  <si>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</si>
  <si>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</si>
  <si>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</si>
  <si>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</si>
  <si>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</si>
  <si>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</si>
  <si>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</si>
  <si>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</si>
  <si>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</si>
  <si>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</si>
  <si>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</si>
  <si>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</si>
  <si>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</si>
  <si>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</si>
  <si>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</si>
  <si>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</si>
  <si>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</si>
  <si>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</si>
  <si>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</si>
  <si>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</si>
  <si>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</si>
  <si>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</si>
  <si>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</si>
  <si>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</si>
  <si>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</si>
  <si>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H2500072</t>
  </si>
  <si>
    <t>신철수</t>
  </si>
  <si>
    <t>정보</t>
    <phoneticPr fontId="1" type="noConversion"/>
  </si>
  <si>
    <t>(설문지 : FFQ 95문항 설문지, 사용자 : 신철수, ID : H2500072)</t>
  </si>
  <si>
    <t>출력시각</t>
    <phoneticPr fontId="1" type="noConversion"/>
  </si>
  <si>
    <t>2022년 07월 15일 14:35:51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</si>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</sst>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72.704284999999999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551424"/>
        <c:axId val="191552600"/>
      </c:barChart>
      <c:catAx>
        <c:axId val="1915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552600"/>
        <c:crosses val="autoZero"/>
        <c:auto val="1"/>
        <c:lblAlgn val="ctr"/>
        <c:lblOffset val="100"/>
        <c:noMultiLvlLbl val="0"/>
      </c:catAx>
      <c:valAx>
        <c:axId val="19155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5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2.1317490000000001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12048"/>
        <c:axId val="558530176"/>
      </c:barChart>
      <c:catAx>
        <c:axId val="55781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30176"/>
        <c:crosses val="autoZero"/>
        <c:auto val="1"/>
        <c:lblAlgn val="ctr"/>
        <c:lblOffset val="100"/>
        <c:noMultiLvlLbl val="0"/>
      </c:catAx>
      <c:valAx>
        <c:axId val="55853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1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0.53942029999999996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27040"/>
        <c:axId val="558527432"/>
      </c:barChart>
      <c:catAx>
        <c:axId val="55852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27432"/>
        <c:crosses val="autoZero"/>
        <c:auto val="1"/>
        <c:lblAlgn val="ctr"/>
        <c:lblOffset val="100"/>
        <c:noMultiLvlLbl val="0"/>
      </c:catAx>
      <c:valAx>
        <c:axId val="55852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1176.9983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32136"/>
        <c:axId val="558532528"/>
      </c:barChart>
      <c:catAx>
        <c:axId val="55853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32528"/>
        <c:crosses val="autoZero"/>
        <c:auto val="1"/>
        <c:lblAlgn val="ctr"/>
        <c:lblOffset val="100"/>
        <c:noMultiLvlLbl val="0"/>
      </c:catAx>
      <c:valAx>
        <c:axId val="55853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3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2306.9717000000001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30960"/>
        <c:axId val="558529784"/>
      </c:barChart>
      <c:catAx>
        <c:axId val="55853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29784"/>
        <c:crosses val="autoZero"/>
        <c:auto val="1"/>
        <c:lblAlgn val="ctr"/>
        <c:lblOffset val="100"/>
        <c:noMultiLvlLbl val="0"/>
      </c:catAx>
      <c:valAx>
        <c:axId val="558529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3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81.439850000000007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28608"/>
        <c:axId val="558533704"/>
      </c:barChart>
      <c:catAx>
        <c:axId val="55852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33704"/>
        <c:crosses val="autoZero"/>
        <c:auto val="1"/>
        <c:lblAlgn val="ctr"/>
        <c:lblOffset val="100"/>
        <c:noMultiLvlLbl val="0"/>
      </c:catAx>
      <c:valAx>
        <c:axId val="55853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93.267700000000005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29000"/>
        <c:axId val="558530568"/>
      </c:barChart>
      <c:catAx>
        <c:axId val="55852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30568"/>
        <c:crosses val="autoZero"/>
        <c:auto val="1"/>
        <c:lblAlgn val="ctr"/>
        <c:lblOffset val="100"/>
        <c:noMultiLvlLbl val="0"/>
      </c:catAx>
      <c:valAx>
        <c:axId val="55853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2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11.434028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29392"/>
        <c:axId val="558533312"/>
      </c:barChart>
      <c:catAx>
        <c:axId val="55852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33312"/>
        <c:crosses val="autoZero"/>
        <c:auto val="1"/>
        <c:lblAlgn val="ctr"/>
        <c:lblOffset val="100"/>
        <c:noMultiLvlLbl val="0"/>
      </c:catAx>
      <c:valAx>
        <c:axId val="55853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2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606.08765000000005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63160"/>
        <c:axId val="660567864"/>
      </c:barChart>
      <c:catAx>
        <c:axId val="66056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67864"/>
        <c:crosses val="autoZero"/>
        <c:auto val="1"/>
        <c:lblAlgn val="ctr"/>
        <c:lblOffset val="100"/>
        <c:noMultiLvlLbl val="0"/>
      </c:catAx>
      <c:valAx>
        <c:axId val="660567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6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1.4813666E-2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68648"/>
        <c:axId val="660564336"/>
      </c:barChart>
      <c:catAx>
        <c:axId val="66056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64336"/>
        <c:crosses val="autoZero"/>
        <c:auto val="1"/>
        <c:lblAlgn val="ctr"/>
        <c:lblOffset val="100"/>
        <c:noMultiLvlLbl val="0"/>
      </c:catAx>
      <c:valAx>
        <c:axId val="66056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6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3.4111549999999999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62376"/>
        <c:axId val="660563944"/>
      </c:barChart>
      <c:catAx>
        <c:axId val="66056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63944"/>
        <c:crosses val="autoZero"/>
        <c:auto val="1"/>
        <c:lblAlgn val="ctr"/>
        <c:lblOffset val="100"/>
        <c:noMultiLvlLbl val="0"/>
      </c:catAx>
      <c:valAx>
        <c:axId val="660563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6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16.565256000000002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76312"/>
        <c:axId val="558378272"/>
      </c:barChart>
      <c:catAx>
        <c:axId val="55837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78272"/>
        <c:crosses val="autoZero"/>
        <c:auto val="1"/>
        <c:lblAlgn val="ctr"/>
        <c:lblOffset val="100"/>
        <c:noMultiLvlLbl val="0"/>
      </c:catAx>
      <c:valAx>
        <c:axId val="55837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7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182.9562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69040"/>
        <c:axId val="660565120"/>
      </c:barChart>
      <c:catAx>
        <c:axId val="66056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65120"/>
        <c:crosses val="autoZero"/>
        <c:auto val="1"/>
        <c:lblAlgn val="ctr"/>
        <c:lblOffset val="100"/>
        <c:noMultiLvlLbl val="0"/>
      </c:catAx>
      <c:valAx>
        <c:axId val="66056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6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105.92245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67080"/>
        <c:axId val="660564728"/>
      </c:barChart>
      <c:catAx>
        <c:axId val="66056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64728"/>
        <c:crosses val="autoZero"/>
        <c:auto val="1"/>
        <c:lblAlgn val="ctr"/>
        <c:lblOffset val="100"/>
        <c:noMultiLvlLbl val="0"/>
      </c:catAx>
      <c:valAx>
        <c:axId val="66056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6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5.5529999999999999</c:v>
                </c:pt>
                <c:pt idx="1">
                  <c:v>9.0820000000000007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0569432"/>
        <c:axId val="660566296"/>
      </c:barChart>
      <c:catAx>
        <c:axId val="66056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66296"/>
        <c:crosses val="autoZero"/>
        <c:auto val="1"/>
        <c:lblAlgn val="ctr"/>
        <c:lblOffset val="100"/>
        <c:noMultiLvlLbl val="0"/>
      </c:catAx>
      <c:valAx>
        <c:axId val="66056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6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9.8168480000000002</c:v>
                </c:pt>
                <c:pt idx="1">
                  <c:v>12.185295999999999</c:v>
                </c:pt>
                <c:pt idx="2">
                  <c:v>12.128212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294.97930000000002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68256"/>
        <c:axId val="623576880"/>
      </c:barChart>
      <c:catAx>
        <c:axId val="66056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76880"/>
        <c:crosses val="autoZero"/>
        <c:auto val="1"/>
        <c:lblAlgn val="ctr"/>
        <c:lblOffset val="100"/>
        <c:noMultiLvlLbl val="0"/>
      </c:catAx>
      <c:valAx>
        <c:axId val="62357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14.209638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572568"/>
        <c:axId val="623578056"/>
      </c:barChart>
      <c:catAx>
        <c:axId val="62357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78056"/>
        <c:crosses val="autoZero"/>
        <c:auto val="1"/>
        <c:lblAlgn val="ctr"/>
        <c:lblOffset val="100"/>
        <c:noMultiLvlLbl val="0"/>
      </c:catAx>
      <c:valAx>
        <c:axId val="62357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7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73.998999999999995</c:v>
                </c:pt>
                <c:pt idx="1">
                  <c:v>8.74</c:v>
                </c:pt>
                <c:pt idx="2">
                  <c:v>17.260999999999999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574136"/>
        <c:axId val="623573352"/>
      </c:barChart>
      <c:catAx>
        <c:axId val="62357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73352"/>
        <c:crosses val="autoZero"/>
        <c:auto val="1"/>
        <c:lblAlgn val="ctr"/>
        <c:lblOffset val="100"/>
        <c:noMultiLvlLbl val="0"/>
      </c:catAx>
      <c:valAx>
        <c:axId val="62357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7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1909.7766999999999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574920"/>
        <c:axId val="623572960"/>
      </c:barChart>
      <c:catAx>
        <c:axId val="62357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72960"/>
        <c:crosses val="autoZero"/>
        <c:auto val="1"/>
        <c:lblAlgn val="ctr"/>
        <c:lblOffset val="100"/>
        <c:noMultiLvlLbl val="0"/>
      </c:catAx>
      <c:valAx>
        <c:axId val="623572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7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51.031272999999999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573744"/>
        <c:axId val="623577664"/>
      </c:barChart>
      <c:catAx>
        <c:axId val="62357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77664"/>
        <c:crosses val="autoZero"/>
        <c:auto val="1"/>
        <c:lblAlgn val="ctr"/>
        <c:lblOffset val="100"/>
        <c:noMultiLvlLbl val="0"/>
      </c:catAx>
      <c:valAx>
        <c:axId val="62357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7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398.23770000000002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571784"/>
        <c:axId val="623576096"/>
      </c:barChart>
      <c:catAx>
        <c:axId val="62357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76096"/>
        <c:crosses val="autoZero"/>
        <c:auto val="1"/>
        <c:lblAlgn val="ctr"/>
        <c:lblOffset val="100"/>
        <c:noMultiLvlLbl val="0"/>
      </c:catAx>
      <c:valAx>
        <c:axId val="62357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7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6.8639416999999998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81408"/>
        <c:axId val="218979616"/>
      </c:barChart>
      <c:catAx>
        <c:axId val="55838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979616"/>
        <c:crosses val="autoZero"/>
        <c:auto val="1"/>
        <c:lblAlgn val="ctr"/>
        <c:lblOffset val="100"/>
        <c:noMultiLvlLbl val="0"/>
      </c:catAx>
      <c:valAx>
        <c:axId val="21897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8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3589.7393000000002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578448"/>
        <c:axId val="623571000"/>
      </c:barChart>
      <c:catAx>
        <c:axId val="62357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71000"/>
        <c:crosses val="autoZero"/>
        <c:auto val="1"/>
        <c:lblAlgn val="ctr"/>
        <c:lblOffset val="100"/>
        <c:noMultiLvlLbl val="0"/>
      </c:catAx>
      <c:valAx>
        <c:axId val="62357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7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12.174099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62984"/>
        <c:axId val="457563376"/>
      </c:barChart>
      <c:catAx>
        <c:axId val="45756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63376"/>
        <c:crosses val="autoZero"/>
        <c:auto val="1"/>
        <c:lblAlgn val="ctr"/>
        <c:lblOffset val="100"/>
        <c:noMultiLvlLbl val="0"/>
      </c:catAx>
      <c:valAx>
        <c:axId val="4575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6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2.7724802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65336"/>
        <c:axId val="457560632"/>
      </c:barChart>
      <c:catAx>
        <c:axId val="45756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60632"/>
        <c:crosses val="autoZero"/>
        <c:auto val="1"/>
        <c:lblAlgn val="ctr"/>
        <c:lblOffset val="100"/>
        <c:noMultiLvlLbl val="0"/>
      </c:catAx>
      <c:valAx>
        <c:axId val="45756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6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124.40851000000001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06168"/>
        <c:axId val="557808912"/>
      </c:barChart>
      <c:catAx>
        <c:axId val="55780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8912"/>
        <c:crosses val="autoZero"/>
        <c:auto val="1"/>
        <c:lblAlgn val="ctr"/>
        <c:lblOffset val="100"/>
        <c:noMultiLvlLbl val="0"/>
      </c:catAx>
      <c:valAx>
        <c:axId val="55780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0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1.1566079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05384"/>
        <c:axId val="557808520"/>
      </c:barChart>
      <c:catAx>
        <c:axId val="55780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8520"/>
        <c:crosses val="autoZero"/>
        <c:auto val="1"/>
        <c:lblAlgn val="ctr"/>
        <c:lblOffset val="100"/>
        <c:noMultiLvlLbl val="0"/>
      </c:catAx>
      <c:valAx>
        <c:axId val="557808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0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16.161064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07344"/>
        <c:axId val="557806560"/>
      </c:barChart>
      <c:catAx>
        <c:axId val="55780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6560"/>
        <c:crosses val="autoZero"/>
        <c:auto val="1"/>
        <c:lblAlgn val="ctr"/>
        <c:lblOffset val="100"/>
        <c:noMultiLvlLbl val="0"/>
      </c:catAx>
      <c:valAx>
        <c:axId val="55780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0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2.7724802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04992"/>
        <c:axId val="557809696"/>
      </c:barChart>
      <c:catAx>
        <c:axId val="5578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9696"/>
        <c:crosses val="autoZero"/>
        <c:auto val="1"/>
        <c:lblAlgn val="ctr"/>
        <c:lblOffset val="100"/>
        <c:noMultiLvlLbl val="0"/>
      </c:catAx>
      <c:valAx>
        <c:axId val="55780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348.31189999999998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07736"/>
        <c:axId val="557809304"/>
      </c:barChart>
      <c:catAx>
        <c:axId val="55780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9304"/>
        <c:crosses val="autoZero"/>
        <c:auto val="1"/>
        <c:lblAlgn val="ctr"/>
        <c:lblOffset val="100"/>
        <c:noMultiLvlLbl val="0"/>
      </c:catAx>
      <c:valAx>
        <c:axId val="55780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0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11.184430000000001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10872"/>
        <c:axId val="557804600"/>
      </c:barChart>
      <c:catAx>
        <c:axId val="55781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4600"/>
        <c:crosses val="autoZero"/>
        <c:auto val="1"/>
        <c:lblAlgn val="ctr"/>
        <c:lblOffset val="100"/>
        <c:noMultiLvlLbl val="0"/>
      </c:catAx>
      <c:valAx>
        <c:axId val="55780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1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신철수, ID : H2500072)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15일 14:35:51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1909.7766999999999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72.704284999999999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16.565256000000002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73.998999999999995</v>
      </c>
      <c r="G8" s="59">
        <f>'DRIs DATA 입력'!G8</f>
        <v>8.74</v>
      </c>
      <c r="H8" s="59">
        <f>'DRIs DATA 입력'!H8</f>
        <v>17.260999999999999</v>
      </c>
      <c r="I8" s="46"/>
      <c r="J8" s="59" t="s">
        <v>216</v>
      </c>
      <c r="K8" s="59">
        <f>'DRIs DATA 입력'!K8</f>
        <v>5.5529999999999999</v>
      </c>
      <c r="L8" s="59">
        <f>'DRIs DATA 입력'!L8</f>
        <v>9.0820000000000007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294.97930000000002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14.209638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6.8639416999999998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124.40851000000001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51.031272999999999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1.3448772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1.1566079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16.161064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2.7724802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348.31189999999998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11.184430000000001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2.1317490000000001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0.53942029999999996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398.23770000000002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1176.9983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3589.7393000000002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2306.9717000000001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81.439850000000007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93.267700000000005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12.174099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11.434028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606.08765000000005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1.4813666E-2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3.4111549999999999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182.9562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105.92245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59" sqref="Q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290</v>
      </c>
      <c r="E5" s="65"/>
      <c r="F5" s="65" t="s">
        <v>291</v>
      </c>
      <c r="G5" s="65" t="s">
        <v>292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296</v>
      </c>
      <c r="P5" s="65" t="s">
        <v>298</v>
      </c>
      <c r="Q5" s="65" t="s">
        <v>300</v>
      </c>
      <c r="R5" s="65" t="s">
        <v>301</v>
      </c>
      <c r="S5" s="65" t="s">
        <v>289</v>
      </c>
      <c r="U5" s="65"/>
      <c r="V5" s="65" t="s">
        <v>295</v>
      </c>
      <c r="W5" s="65" t="s">
        <v>297</v>
      </c>
      <c r="X5" s="65" t="s">
        <v>302</v>
      </c>
      <c r="Y5" s="65" t="s">
        <v>303</v>
      </c>
      <c r="Z5" s="65" t="s">
        <v>290</v>
      </c>
    </row>
    <row r="6" spans="1:27" x14ac:dyDescent="0.3">
      <c r="A6" s="65" t="s">
        <v>284</v>
      </c>
      <c r="B6" s="65">
        <v>2000</v>
      </c>
      <c r="C6" s="65">
        <v>1909.7766999999999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45</v>
      </c>
      <c r="P6" s="65">
        <v>55</v>
      </c>
      <c r="Q6" s="65">
        <v>0</v>
      </c>
      <c r="R6" s="65">
        <v>0</v>
      </c>
      <c r="S6" s="65">
        <v>72.704284999999999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16.565256000000002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308</v>
      </c>
      <c r="F8" s="65">
        <v>73.998999999999995</v>
      </c>
      <c r="G8" s="65">
        <v>8.74</v>
      </c>
      <c r="H8" s="65">
        <v>17.260999999999999</v>
      </c>
      <c r="J8" s="65" t="s">
        <v>308</v>
      </c>
      <c r="K8" s="65">
        <v>5.5529999999999999</v>
      </c>
      <c r="L8" s="65">
        <v>9.0820000000000007</v>
      </c>
    </row>
    <row r="13" spans="1:27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310</v>
      </c>
      <c r="B14" s="69"/>
      <c r="C14" s="69"/>
      <c r="D14" s="69"/>
      <c r="E14" s="69"/>
      <c r="F14" s="69"/>
      <c r="H14" s="69" t="s">
        <v>311</v>
      </c>
      <c r="I14" s="69"/>
      <c r="J14" s="69"/>
      <c r="K14" s="69"/>
      <c r="L14" s="69"/>
      <c r="M14" s="69"/>
      <c r="O14" s="69" t="s">
        <v>312</v>
      </c>
      <c r="P14" s="69"/>
      <c r="Q14" s="69"/>
      <c r="R14" s="69"/>
      <c r="S14" s="69"/>
      <c r="T14" s="69"/>
      <c r="V14" s="69" t="s">
        <v>313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295</v>
      </c>
      <c r="C15" s="65" t="s">
        <v>297</v>
      </c>
      <c r="D15" s="65" t="s">
        <v>299</v>
      </c>
      <c r="E15" s="65" t="s">
        <v>301</v>
      </c>
      <c r="F15" s="65" t="s">
        <v>289</v>
      </c>
      <c r="H15" s="65"/>
      <c r="I15" s="65" t="s">
        <v>295</v>
      </c>
      <c r="J15" s="65" t="s">
        <v>297</v>
      </c>
      <c r="K15" s="65" t="s">
        <v>299</v>
      </c>
      <c r="L15" s="65" t="s">
        <v>314</v>
      </c>
      <c r="M15" s="65" t="s">
        <v>289</v>
      </c>
      <c r="O15" s="65"/>
      <c r="P15" s="65" t="s">
        <v>315</v>
      </c>
      <c r="Q15" s="65" t="s">
        <v>297</v>
      </c>
      <c r="R15" s="65" t="s">
        <v>299</v>
      </c>
      <c r="S15" s="65" t="s">
        <v>301</v>
      </c>
      <c r="T15" s="65" t="s">
        <v>289</v>
      </c>
      <c r="V15" s="65"/>
      <c r="W15" s="65" t="s">
        <v>315</v>
      </c>
      <c r="X15" s="65" t="s">
        <v>297</v>
      </c>
      <c r="Y15" s="65" t="s">
        <v>299</v>
      </c>
      <c r="Z15" s="65" t="s">
        <v>303</v>
      </c>
      <c r="AA15" s="65" t="s">
        <v>289</v>
      </c>
    </row>
    <row r="16" spans="1:27" x14ac:dyDescent="0.3">
      <c r="A16" s="65" t="s">
        <v>316</v>
      </c>
      <c r="B16" s="65">
        <v>500</v>
      </c>
      <c r="C16" s="65">
        <v>700</v>
      </c>
      <c r="D16" s="65">
        <v>0</v>
      </c>
      <c r="E16" s="65">
        <v>3000</v>
      </c>
      <c r="F16" s="65">
        <v>294.97930000000002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14.209638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6.8639416999999998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124.40851000000001</v>
      </c>
    </row>
    <row r="23" spans="1:62" x14ac:dyDescent="0.3">
      <c r="A23" s="70" t="s">
        <v>317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318</v>
      </c>
      <c r="B24" s="69"/>
      <c r="C24" s="69"/>
      <c r="D24" s="69"/>
      <c r="E24" s="69"/>
      <c r="F24" s="69"/>
      <c r="H24" s="69" t="s">
        <v>319</v>
      </c>
      <c r="I24" s="69"/>
      <c r="J24" s="69"/>
      <c r="K24" s="69"/>
      <c r="L24" s="69"/>
      <c r="M24" s="69"/>
      <c r="O24" s="69" t="s">
        <v>320</v>
      </c>
      <c r="P24" s="69"/>
      <c r="Q24" s="69"/>
      <c r="R24" s="69"/>
      <c r="S24" s="69"/>
      <c r="T24" s="69"/>
      <c r="V24" s="69" t="s">
        <v>321</v>
      </c>
      <c r="W24" s="69"/>
      <c r="X24" s="69"/>
      <c r="Y24" s="69"/>
      <c r="Z24" s="69"/>
      <c r="AA24" s="69"/>
      <c r="AC24" s="69" t="s">
        <v>322</v>
      </c>
      <c r="AD24" s="69"/>
      <c r="AE24" s="69"/>
      <c r="AF24" s="69"/>
      <c r="AG24" s="69"/>
      <c r="AH24" s="69"/>
      <c r="AJ24" s="69" t="s">
        <v>323</v>
      </c>
      <c r="AK24" s="69"/>
      <c r="AL24" s="69"/>
      <c r="AM24" s="69"/>
      <c r="AN24" s="69"/>
      <c r="AO24" s="69"/>
      <c r="AQ24" s="69" t="s">
        <v>324</v>
      </c>
      <c r="AR24" s="69"/>
      <c r="AS24" s="69"/>
      <c r="AT24" s="69"/>
      <c r="AU24" s="69"/>
      <c r="AV24" s="69"/>
      <c r="AX24" s="69" t="s">
        <v>325</v>
      </c>
      <c r="AY24" s="69"/>
      <c r="AZ24" s="69"/>
      <c r="BA24" s="69"/>
      <c r="BB24" s="69"/>
      <c r="BC24" s="69"/>
      <c r="BE24" s="69" t="s">
        <v>326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295</v>
      </c>
      <c r="C25" s="65" t="s">
        <v>297</v>
      </c>
      <c r="D25" s="65" t="s">
        <v>299</v>
      </c>
      <c r="E25" s="65" t="s">
        <v>314</v>
      </c>
      <c r="F25" s="65" t="s">
        <v>289</v>
      </c>
      <c r="H25" s="65"/>
      <c r="I25" s="65" t="s">
        <v>295</v>
      </c>
      <c r="J25" s="65" t="s">
        <v>297</v>
      </c>
      <c r="K25" s="65" t="s">
        <v>299</v>
      </c>
      <c r="L25" s="65" t="s">
        <v>301</v>
      </c>
      <c r="M25" s="65" t="s">
        <v>327</v>
      </c>
      <c r="O25" s="65"/>
      <c r="P25" s="65" t="s">
        <v>295</v>
      </c>
      <c r="Q25" s="65" t="s">
        <v>297</v>
      </c>
      <c r="R25" s="65" t="s">
        <v>328</v>
      </c>
      <c r="S25" s="65" t="s">
        <v>329</v>
      </c>
      <c r="T25" s="65" t="s">
        <v>289</v>
      </c>
      <c r="V25" s="65"/>
      <c r="W25" s="65" t="s">
        <v>295</v>
      </c>
      <c r="X25" s="65" t="s">
        <v>297</v>
      </c>
      <c r="Y25" s="65" t="s">
        <v>299</v>
      </c>
      <c r="Z25" s="65" t="s">
        <v>301</v>
      </c>
      <c r="AA25" s="65" t="s">
        <v>330</v>
      </c>
      <c r="AC25" s="65"/>
      <c r="AD25" s="65" t="s">
        <v>295</v>
      </c>
      <c r="AE25" s="65" t="s">
        <v>297</v>
      </c>
      <c r="AF25" s="65" t="s">
        <v>328</v>
      </c>
      <c r="AG25" s="65" t="s">
        <v>301</v>
      </c>
      <c r="AH25" s="65" t="s">
        <v>289</v>
      </c>
      <c r="AJ25" s="65"/>
      <c r="AK25" s="65" t="s">
        <v>296</v>
      </c>
      <c r="AL25" s="65" t="s">
        <v>331</v>
      </c>
      <c r="AM25" s="65" t="s">
        <v>332</v>
      </c>
      <c r="AN25" s="65" t="s">
        <v>303</v>
      </c>
      <c r="AO25" s="65" t="s">
        <v>289</v>
      </c>
      <c r="AQ25" s="65"/>
      <c r="AR25" s="65" t="s">
        <v>295</v>
      </c>
      <c r="AS25" s="65" t="s">
        <v>297</v>
      </c>
      <c r="AT25" s="65" t="s">
        <v>299</v>
      </c>
      <c r="AU25" s="65" t="s">
        <v>301</v>
      </c>
      <c r="AV25" s="65" t="s">
        <v>289</v>
      </c>
      <c r="AX25" s="65"/>
      <c r="AY25" s="65" t="s">
        <v>333</v>
      </c>
      <c r="AZ25" s="65" t="s">
        <v>297</v>
      </c>
      <c r="BA25" s="65" t="s">
        <v>299</v>
      </c>
      <c r="BB25" s="65" t="s">
        <v>301</v>
      </c>
      <c r="BC25" s="65" t="s">
        <v>289</v>
      </c>
      <c r="BE25" s="65"/>
      <c r="BF25" s="65" t="s">
        <v>295</v>
      </c>
      <c r="BG25" s="65" t="s">
        <v>334</v>
      </c>
      <c r="BH25" s="65" t="s">
        <v>300</v>
      </c>
      <c r="BI25" s="65" t="s">
        <v>301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51.031272999999999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1.3448772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1.1566079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16.161064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2.7724802</v>
      </c>
      <c r="AJ26" s="65" t="s">
        <v>335</v>
      </c>
      <c r="AK26" s="65">
        <v>320</v>
      </c>
      <c r="AL26" s="65">
        <v>400</v>
      </c>
      <c r="AM26" s="65">
        <v>0</v>
      </c>
      <c r="AN26" s="65">
        <v>1000</v>
      </c>
      <c r="AO26" s="65">
        <v>348.31189999999998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11.184430000000001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2.1317490000000001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0.53942029999999996</v>
      </c>
    </row>
    <row r="33" spans="1:68" x14ac:dyDescent="0.3">
      <c r="A33" s="70" t="s">
        <v>336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338</v>
      </c>
      <c r="W34" s="69"/>
      <c r="X34" s="69"/>
      <c r="Y34" s="69"/>
      <c r="Z34" s="69"/>
      <c r="AA34" s="69"/>
      <c r="AC34" s="69" t="s">
        <v>339</v>
      </c>
      <c r="AD34" s="69"/>
      <c r="AE34" s="69"/>
      <c r="AF34" s="69"/>
      <c r="AG34" s="69"/>
      <c r="AH34" s="69"/>
      <c r="AJ34" s="69" t="s">
        <v>340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341</v>
      </c>
      <c r="C35" s="65" t="s">
        <v>297</v>
      </c>
      <c r="D35" s="65" t="s">
        <v>302</v>
      </c>
      <c r="E35" s="65" t="s">
        <v>342</v>
      </c>
      <c r="F35" s="65" t="s">
        <v>289</v>
      </c>
      <c r="H35" s="65"/>
      <c r="I35" s="65" t="s">
        <v>295</v>
      </c>
      <c r="J35" s="65" t="s">
        <v>297</v>
      </c>
      <c r="K35" s="65" t="s">
        <v>299</v>
      </c>
      <c r="L35" s="65" t="s">
        <v>301</v>
      </c>
      <c r="M35" s="65" t="s">
        <v>343</v>
      </c>
      <c r="O35" s="65"/>
      <c r="P35" s="65" t="s">
        <v>341</v>
      </c>
      <c r="Q35" s="65" t="s">
        <v>297</v>
      </c>
      <c r="R35" s="65" t="s">
        <v>328</v>
      </c>
      <c r="S35" s="65" t="s">
        <v>301</v>
      </c>
      <c r="T35" s="65" t="s">
        <v>289</v>
      </c>
      <c r="V35" s="65"/>
      <c r="W35" s="65" t="s">
        <v>295</v>
      </c>
      <c r="X35" s="65" t="s">
        <v>297</v>
      </c>
      <c r="Y35" s="65" t="s">
        <v>328</v>
      </c>
      <c r="Z35" s="65" t="s">
        <v>301</v>
      </c>
      <c r="AA35" s="65" t="s">
        <v>289</v>
      </c>
      <c r="AC35" s="65"/>
      <c r="AD35" s="65" t="s">
        <v>296</v>
      </c>
      <c r="AE35" s="65" t="s">
        <v>297</v>
      </c>
      <c r="AF35" s="65" t="s">
        <v>300</v>
      </c>
      <c r="AG35" s="65" t="s">
        <v>301</v>
      </c>
      <c r="AH35" s="65" t="s">
        <v>330</v>
      </c>
      <c r="AJ35" s="65"/>
      <c r="AK35" s="65" t="s">
        <v>295</v>
      </c>
      <c r="AL35" s="65" t="s">
        <v>297</v>
      </c>
      <c r="AM35" s="65" t="s">
        <v>332</v>
      </c>
      <c r="AN35" s="65" t="s">
        <v>329</v>
      </c>
      <c r="AO35" s="65" t="s">
        <v>289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398.23770000000002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1176.9983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3589.7393000000002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2306.9717000000001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81.439850000000007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93.267700000000005</v>
      </c>
    </row>
    <row r="43" spans="1:68" x14ac:dyDescent="0.3">
      <c r="A43" s="70" t="s">
        <v>344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345</v>
      </c>
      <c r="B44" s="69"/>
      <c r="C44" s="69"/>
      <c r="D44" s="69"/>
      <c r="E44" s="69"/>
      <c r="F44" s="69"/>
      <c r="H44" s="69" t="s">
        <v>346</v>
      </c>
      <c r="I44" s="69"/>
      <c r="J44" s="69"/>
      <c r="K44" s="69"/>
      <c r="L44" s="69"/>
      <c r="M44" s="69"/>
      <c r="O44" s="69" t="s">
        <v>347</v>
      </c>
      <c r="P44" s="69"/>
      <c r="Q44" s="69"/>
      <c r="R44" s="69"/>
      <c r="S44" s="69"/>
      <c r="T44" s="69"/>
      <c r="V44" s="69" t="s">
        <v>348</v>
      </c>
      <c r="W44" s="69"/>
      <c r="X44" s="69"/>
      <c r="Y44" s="69"/>
      <c r="Z44" s="69"/>
      <c r="AA44" s="69"/>
      <c r="AC44" s="69" t="s">
        <v>349</v>
      </c>
      <c r="AD44" s="69"/>
      <c r="AE44" s="69"/>
      <c r="AF44" s="69"/>
      <c r="AG44" s="69"/>
      <c r="AH44" s="69"/>
      <c r="AJ44" s="69" t="s">
        <v>350</v>
      </c>
      <c r="AK44" s="69"/>
      <c r="AL44" s="69"/>
      <c r="AM44" s="69"/>
      <c r="AN44" s="69"/>
      <c r="AO44" s="69"/>
      <c r="AQ44" s="69" t="s">
        <v>351</v>
      </c>
      <c r="AR44" s="69"/>
      <c r="AS44" s="69"/>
      <c r="AT44" s="69"/>
      <c r="AU44" s="69"/>
      <c r="AV44" s="69"/>
      <c r="AX44" s="69" t="s">
        <v>352</v>
      </c>
      <c r="AY44" s="69"/>
      <c r="AZ44" s="69"/>
      <c r="BA44" s="69"/>
      <c r="BB44" s="69"/>
      <c r="BC44" s="69"/>
      <c r="BE44" s="69" t="s">
        <v>353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295</v>
      </c>
      <c r="C45" s="65" t="s">
        <v>298</v>
      </c>
      <c r="D45" s="65" t="s">
        <v>299</v>
      </c>
      <c r="E45" s="65" t="s">
        <v>301</v>
      </c>
      <c r="F45" s="65" t="s">
        <v>289</v>
      </c>
      <c r="H45" s="65"/>
      <c r="I45" s="65" t="s">
        <v>295</v>
      </c>
      <c r="J45" s="65" t="s">
        <v>297</v>
      </c>
      <c r="K45" s="65" t="s">
        <v>299</v>
      </c>
      <c r="L45" s="65" t="s">
        <v>301</v>
      </c>
      <c r="M45" s="65" t="s">
        <v>290</v>
      </c>
      <c r="O45" s="65"/>
      <c r="P45" s="65" t="s">
        <v>295</v>
      </c>
      <c r="Q45" s="65" t="s">
        <v>297</v>
      </c>
      <c r="R45" s="65" t="s">
        <v>299</v>
      </c>
      <c r="S45" s="65" t="s">
        <v>301</v>
      </c>
      <c r="T45" s="65" t="s">
        <v>289</v>
      </c>
      <c r="V45" s="65"/>
      <c r="W45" s="65" t="s">
        <v>296</v>
      </c>
      <c r="X45" s="65" t="s">
        <v>297</v>
      </c>
      <c r="Y45" s="65" t="s">
        <v>299</v>
      </c>
      <c r="Z45" s="65" t="s">
        <v>301</v>
      </c>
      <c r="AA45" s="65" t="s">
        <v>289</v>
      </c>
      <c r="AC45" s="65"/>
      <c r="AD45" s="65" t="s">
        <v>295</v>
      </c>
      <c r="AE45" s="65" t="s">
        <v>297</v>
      </c>
      <c r="AF45" s="65" t="s">
        <v>328</v>
      </c>
      <c r="AG45" s="65" t="s">
        <v>303</v>
      </c>
      <c r="AH45" s="65" t="s">
        <v>289</v>
      </c>
      <c r="AJ45" s="65"/>
      <c r="AK45" s="65" t="s">
        <v>295</v>
      </c>
      <c r="AL45" s="65" t="s">
        <v>331</v>
      </c>
      <c r="AM45" s="65" t="s">
        <v>299</v>
      </c>
      <c r="AN45" s="65" t="s">
        <v>301</v>
      </c>
      <c r="AO45" s="65" t="s">
        <v>289</v>
      </c>
      <c r="AQ45" s="65"/>
      <c r="AR45" s="65" t="s">
        <v>295</v>
      </c>
      <c r="AS45" s="65" t="s">
        <v>334</v>
      </c>
      <c r="AT45" s="65" t="s">
        <v>299</v>
      </c>
      <c r="AU45" s="65" t="s">
        <v>301</v>
      </c>
      <c r="AV45" s="65" t="s">
        <v>289</v>
      </c>
      <c r="AX45" s="65"/>
      <c r="AY45" s="65" t="s">
        <v>295</v>
      </c>
      <c r="AZ45" s="65" t="s">
        <v>297</v>
      </c>
      <c r="BA45" s="65" t="s">
        <v>328</v>
      </c>
      <c r="BB45" s="65" t="s">
        <v>301</v>
      </c>
      <c r="BC45" s="65" t="s">
        <v>289</v>
      </c>
      <c r="BE45" s="65"/>
      <c r="BF45" s="65" t="s">
        <v>333</v>
      </c>
      <c r="BG45" s="65" t="s">
        <v>298</v>
      </c>
      <c r="BH45" s="65" t="s">
        <v>299</v>
      </c>
      <c r="BI45" s="65" t="s">
        <v>301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12.174099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11.434028</v>
      </c>
      <c r="O46" s="65" t="s">
        <v>354</v>
      </c>
      <c r="P46" s="65">
        <v>600</v>
      </c>
      <c r="Q46" s="65">
        <v>800</v>
      </c>
      <c r="R46" s="65">
        <v>0</v>
      </c>
      <c r="S46" s="65">
        <v>10000</v>
      </c>
      <c r="T46" s="65">
        <v>606.08765000000005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1.4813666E-2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3.4111549999999999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182.9562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105.92245</v>
      </c>
      <c r="AX46" s="65" t="s">
        <v>355</v>
      </c>
      <c r="AY46" s="65"/>
      <c r="AZ46" s="65"/>
      <c r="BA46" s="65"/>
      <c r="BB46" s="65"/>
      <c r="BC46" s="65"/>
      <c r="BE46" s="65" t="s">
        <v>356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33" sqref="J3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275</v>
      </c>
      <c r="D2" s="61">
        <v>65</v>
      </c>
      <c r="E2" s="61">
        <v>1909.7766999999999</v>
      </c>
      <c r="F2" s="61">
        <v>311.69292999999999</v>
      </c>
      <c r="G2" s="61">
        <v>36.81232</v>
      </c>
      <c r="H2" s="61">
        <v>18.696404000000001</v>
      </c>
      <c r="I2" s="61">
        <v>18.115919999999999</v>
      </c>
      <c r="J2" s="61">
        <v>72.704284999999999</v>
      </c>
      <c r="K2" s="61">
        <v>35.106569999999998</v>
      </c>
      <c r="L2" s="61">
        <v>37.597712999999999</v>
      </c>
      <c r="M2" s="61">
        <v>16.565256000000002</v>
      </c>
      <c r="N2" s="61">
        <v>1.4468395999999999</v>
      </c>
      <c r="O2" s="61">
        <v>7.2867516999999999</v>
      </c>
      <c r="P2" s="61">
        <v>618.94889999999998</v>
      </c>
      <c r="Q2" s="61">
        <v>17.050937999999999</v>
      </c>
      <c r="R2" s="61">
        <v>294.97930000000002</v>
      </c>
      <c r="S2" s="61">
        <v>78.453159999999997</v>
      </c>
      <c r="T2" s="61">
        <v>2598.3141999999998</v>
      </c>
      <c r="U2" s="61">
        <v>6.8639416999999998</v>
      </c>
      <c r="V2" s="61">
        <v>14.209638</v>
      </c>
      <c r="W2" s="61">
        <v>124.40851000000001</v>
      </c>
      <c r="X2" s="61">
        <v>51.031272999999999</v>
      </c>
      <c r="Y2" s="61">
        <v>1.3448772</v>
      </c>
      <c r="Z2" s="61">
        <v>1.1566079</v>
      </c>
      <c r="AA2" s="61">
        <v>16.161064</v>
      </c>
      <c r="AB2" s="61">
        <v>2.7724802</v>
      </c>
      <c r="AC2" s="61">
        <v>348.31189999999998</v>
      </c>
      <c r="AD2" s="61">
        <v>11.184430000000001</v>
      </c>
      <c r="AE2" s="61">
        <v>2.1317490000000001</v>
      </c>
      <c r="AF2" s="61">
        <v>0.53942029999999996</v>
      </c>
      <c r="AG2" s="61">
        <v>398.23770000000002</v>
      </c>
      <c r="AH2" s="61">
        <v>210.37798000000001</v>
      </c>
      <c r="AI2" s="61">
        <v>187.85973999999999</v>
      </c>
      <c r="AJ2" s="61">
        <v>1176.9983</v>
      </c>
      <c r="AK2" s="61">
        <v>3589.7393000000002</v>
      </c>
      <c r="AL2" s="61">
        <v>81.439850000000007</v>
      </c>
      <c r="AM2" s="61">
        <v>2306.9717000000001</v>
      </c>
      <c r="AN2" s="61">
        <v>93.267700000000005</v>
      </c>
      <c r="AO2" s="61">
        <v>12.174099</v>
      </c>
      <c r="AP2" s="61">
        <v>7.9148300000000003</v>
      </c>
      <c r="AQ2" s="61">
        <v>4.2592688000000001</v>
      </c>
      <c r="AR2" s="61">
        <v>11.434028</v>
      </c>
      <c r="AS2" s="61">
        <v>606.08765000000005</v>
      </c>
      <c r="AT2" s="61">
        <v>1.4813666E-2</v>
      </c>
      <c r="AU2" s="61">
        <v>3.4111549999999999</v>
      </c>
      <c r="AV2" s="61">
        <v>182.9562</v>
      </c>
      <c r="AW2" s="61">
        <v>105.92245</v>
      </c>
      <c r="AX2" s="61">
        <v>6.6600140000000002E-2</v>
      </c>
      <c r="AY2" s="61">
        <v>1.0745081000000001</v>
      </c>
      <c r="AZ2" s="61">
        <v>214.70429999999999</v>
      </c>
      <c r="BA2" s="61">
        <v>34.13456</v>
      </c>
      <c r="BB2" s="61">
        <v>9.8168480000000002</v>
      </c>
      <c r="BC2" s="61">
        <v>12.185295999999999</v>
      </c>
      <c r="BD2" s="61">
        <v>12.128212</v>
      </c>
      <c r="BE2" s="61">
        <v>1.7584287999999999</v>
      </c>
      <c r="BF2" s="61">
        <v>3.5793311999999999</v>
      </c>
      <c r="BG2" s="61">
        <v>4.5795576000000001E-4</v>
      </c>
      <c r="BH2" s="61">
        <v>1.0773955999999999E-2</v>
      </c>
      <c r="BI2" s="61">
        <v>8.4115619999999992E-3</v>
      </c>
      <c r="BJ2" s="61">
        <v>4.0838606999999999E-2</v>
      </c>
      <c r="BK2" s="61">
        <v>3.5227366999999997E-5</v>
      </c>
      <c r="BL2" s="61">
        <v>0.13780259</v>
      </c>
      <c r="BM2" s="61">
        <v>2.8587281999999998</v>
      </c>
      <c r="BN2" s="61">
        <v>0.51267490000000004</v>
      </c>
      <c r="BO2" s="61">
        <v>31.166647000000001</v>
      </c>
      <c r="BP2" s="61">
        <v>6.0544029999999998</v>
      </c>
      <c r="BQ2" s="61">
        <v>9.0786820000000006</v>
      </c>
      <c r="BR2" s="61">
        <v>35.551789999999997</v>
      </c>
      <c r="BS2" s="61">
        <v>18.393625</v>
      </c>
      <c r="BT2" s="61">
        <v>5.1682873000000003</v>
      </c>
      <c r="BU2" s="61">
        <v>3.506302E-2</v>
      </c>
      <c r="BV2" s="61">
        <v>0.16253300000000001</v>
      </c>
      <c r="BW2" s="61">
        <v>0.40853479999999998</v>
      </c>
      <c r="BX2" s="61">
        <v>1.6558645999999999</v>
      </c>
      <c r="BY2" s="61">
        <v>8.8798589999999997E-2</v>
      </c>
      <c r="BZ2" s="61">
        <v>4.8236763999999998E-4</v>
      </c>
      <c r="CA2" s="61">
        <v>0.59483874000000003</v>
      </c>
      <c r="CB2" s="61">
        <v>7.5491080000000002E-2</v>
      </c>
      <c r="CC2" s="61">
        <v>0.18729524</v>
      </c>
      <c r="CD2" s="61">
        <v>2.9199899999999999</v>
      </c>
      <c r="CE2" s="61">
        <v>3.5991848E-2</v>
      </c>
      <c r="CF2" s="61">
        <v>1.2125790000000001</v>
      </c>
      <c r="CG2" s="61">
        <v>1.2449999E-6</v>
      </c>
      <c r="CH2" s="61">
        <v>9.6889816000000004E-2</v>
      </c>
      <c r="CI2" s="61">
        <v>6.3704499999999997E-3</v>
      </c>
      <c r="CJ2" s="61">
        <v>6.2804831999999999</v>
      </c>
      <c r="CK2" s="61">
        <v>9.1222925000000003E-3</v>
      </c>
      <c r="CL2" s="61">
        <v>0.41021067</v>
      </c>
      <c r="CM2" s="61">
        <v>2.4074377999999999</v>
      </c>
      <c r="CN2" s="61">
        <v>2851.9845999999998</v>
      </c>
      <c r="CO2" s="61">
        <v>4806.085</v>
      </c>
      <c r="CP2" s="61">
        <v>2929.2354</v>
      </c>
      <c r="CQ2" s="61">
        <v>1131.4478999999999</v>
      </c>
      <c r="CR2" s="61">
        <v>537.28099999999995</v>
      </c>
      <c r="CS2" s="61">
        <v>595.91309999999999</v>
      </c>
      <c r="CT2" s="61">
        <v>2662.7927</v>
      </c>
      <c r="CU2" s="61">
        <v>1591.3529000000001</v>
      </c>
      <c r="CV2" s="61">
        <v>1773.5293999999999</v>
      </c>
      <c r="CW2" s="61">
        <v>1815.4712</v>
      </c>
      <c r="CX2" s="61">
        <v>523.41832999999997</v>
      </c>
      <c r="CY2" s="61">
        <v>3665.5844999999999</v>
      </c>
      <c r="CZ2" s="61">
        <v>1774.1476</v>
      </c>
      <c r="DA2" s="61">
        <v>3988.5376000000001</v>
      </c>
      <c r="DB2" s="61">
        <v>4024.864</v>
      </c>
      <c r="DC2" s="61">
        <v>5261.8360000000002</v>
      </c>
      <c r="DD2" s="61">
        <v>8412.0259999999998</v>
      </c>
      <c r="DE2" s="61">
        <v>1905.8426999999999</v>
      </c>
      <c r="DF2" s="61">
        <v>4181.1274000000003</v>
      </c>
      <c r="DG2" s="61">
        <v>1986.6312</v>
      </c>
      <c r="DH2" s="61">
        <v>184.95931999999999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34.13456</v>
      </c>
      <c r="B6">
        <f>BB2</f>
        <v>9.8168480000000002</v>
      </c>
      <c r="C6">
        <f>BC2</f>
        <v>12.185295999999999</v>
      </c>
      <c r="D6">
        <f>BD2</f>
        <v>12.128212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20666</v>
      </c>
      <c r="C2" s="56">
        <f ca="1">YEAR(TODAY())-YEAR(B2)+IF(TODAY()&gt;=DATE(YEAR(TODAY()),MONTH(B2),DAY(B2)),0,-1)</f>
        <v>65</v>
      </c>
      <c r="E2" s="52">
        <v>165</v>
      </c>
      <c r="F2" s="53" t="s">
        <v>39</v>
      </c>
      <c r="G2" s="52">
        <v>65</v>
      </c>
      <c r="H2" s="51" t="s">
        <v>41</v>
      </c>
      <c r="I2" s="72">
        <f>ROUND(G3/E3^2,1)</f>
        <v>23.9</v>
      </c>
    </row>
    <row r="3" spans="1:9" x14ac:dyDescent="0.3">
      <c r="E3" s="51">
        <f>E2/100</f>
        <v>1.65</v>
      </c>
      <c r="F3" s="51" t="s">
        <v>40</v>
      </c>
      <c r="G3" s="51">
        <f>G2</f>
        <v>65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신철수, ID : H2500072)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15일 14:35:51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165</v>
      </c>
      <c r="L12" s="129"/>
      <c r="M12" s="122">
        <f>'개인정보 및 신체계측 입력'!G2</f>
        <v>65</v>
      </c>
      <c r="N12" s="123"/>
      <c r="O12" s="118" t="s">
        <v>271</v>
      </c>
      <c r="P12" s="112"/>
      <c r="Q12" s="115">
        <f>'개인정보 및 신체계측 입력'!I2</f>
        <v>23.9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신철수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73.998999999999995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8.74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17.260999999999999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9.1</v>
      </c>
      <c r="L71" s="36" t="s">
        <v>53</v>
      </c>
      <c r="M71" s="36">
        <f>ROUND('DRIs DATA'!K8,1)</f>
        <v>5.6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39.33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118.41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51.03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184.83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49.78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239.32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121.74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2022-07-15T05:38:50Z</dcterms:modified>
</cp:coreProperties>
</file>