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<sst xmlns="http://schemas.openxmlformats.org/spreadsheetml/2006/main" count="692" uniqueCount="351">
  <si>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</si>
  <si>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</si>
  <si>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</si>
  <si>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</si>
  <si>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</si>
  <si>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</si>
  <si>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</si>
  <si>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</si>
  <si>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</si>
  <si>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</si>
  <si>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</si>
  <si>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</si>
  <si>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</si>
  <si>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</si>
  <si>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</si>
  <si>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</si>
  <si>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</si>
  <si>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</si>
  <si>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</si>
  <si>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</si>
  <si>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</si>
  <si>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</si>
  <si>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</si>
  <si>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</si>
  <si>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</si>
  <si>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</si>
  <si>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</si>
  <si>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</si>
  <si>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</si>
  <si>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</si>
  <si>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</si>
  <si>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</si>
  <si>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</si>
  <si>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</si>
  <si>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</si>
  <si>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</si>
  <si>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</si>
  <si>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</si>
  <si>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</si>
  <si>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</si>
  <si>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</si>
  <si>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</si>
  <si>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</si>
  <si>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</si>
  <si>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</si>
  <si>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</si>
  <si>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</si>
  <si>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</si>
  <si>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</si>
  <si>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</si>
  <si>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</si>
  <si>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</si>
  <si>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</si>
  <si>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</si>
  <si>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</si>
  <si>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</si>
  <si>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</si>
  <si>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</si>
  <si>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</si>
  <si>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</si>
  <si>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</si>
  <si>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</si>
  <si>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</si>
  <si>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</si>
  <si>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</si>
  <si>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</si>
  <si>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</si>
  <si>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</si>
  <si>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</si>
  <si>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</si>
  <si>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</si>
  <si>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</si>
  <si>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</si>
  <si>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</si>
  <si>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</si>
  <si>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</si>
  <si>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</si>
  <si>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</si>
  <si>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</si>
  <si>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</si>
  <si>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</si>
  <si>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</si>
  <si>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</si>
  <si>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</si>
  <si>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</si>
  <si>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</si>
  <si>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</si>
  <si>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</si>
  <si>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</si>
  <si>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</si>
  <si>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</si>
  <si>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</si>
  <si>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</si>
  <si>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</si>
  <si>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</si>
  <si>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</si>
  <si>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</si>
  <si>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</si>
  <si>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</si>
  <si>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</si>
  <si>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</si>
  <si>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</si>
  <si>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</si>
  <si>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</si>
  <si>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</si>
  <si>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</si>
  <si>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</si>
  <si>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</si>
  <si>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</si>
  <si>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</si>
  <si>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</si>
  <si>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</si>
  <si>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</si>
  <si>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</si>
  <si>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</si>
  <si>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</si>
  <si>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</si>
  <si>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</si>
  <si>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</si>
  <si>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</si>
  <si>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</si>
  <si>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</si>
  <si>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</si>
  <si>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</si>
  <si>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</si>
  <si>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</si>
  <si>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</si>
  <si>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</si>
  <si>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</si>
  <si>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</si>
  <si>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</si>
  <si>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</si>
  <si>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</si>
  <si>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</si>
  <si>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</si>
  <si>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</si>
  <si>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</si>
  <si>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</si>
  <si>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</si>
  <si>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</si>
  <si>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</si>
  <si>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</si>
  <si>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</si>
  <si>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</si>
  <si>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</si>
  <si>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</si>
  <si>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</si>
  <si>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</si>
  <si>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</si>
  <si>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</si>
  <si>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</si>
  <si>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</si>
  <si>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</si>
  <si>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</si>
  <si>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</si>
  <si>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</si>
  <si>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</si>
  <si>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</si>
  <si>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</si>
  <si>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</si>
  <si>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</si>
  <si>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</si>
  <si>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</si>
  <si>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</si>
  <si>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</si>
  <si>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</si>
  <si>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</si>
  <si>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</si>
  <si>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</si>
  <si>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</si>
  <si>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</si>
  <si>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</si>
  <si>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</si>
  <si>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</si>
  <si>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</si>
  <si>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</si>
  <si>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</si>
  <si>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</si>
  <si>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</si>
  <si>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</si>
  <si>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</si>
  <si>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</si>
  <si>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</si>
  <si>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</si>
  <si>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</si>
  <si>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</si>
  <si>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</si>
  <si>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</si>
  <si>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</si>
  <si>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</si>
  <si>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</si>
  <si>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</si>
  <si>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</si>
  <si>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</si>
  <si>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</si>
  <si>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</si>
  <si>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</si>
  <si>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</si>
  <si>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</si>
  <si>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</si>
  <si>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</si>
  <si>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</si>
  <si>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</si>
  <si>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</si>
  <si>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</si>
  <si>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</si>
  <si>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</si>
  <si>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</si>
  <si>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</si>
  <si>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</si>
  <si>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</si>
  <si>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</si>
  <si>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</si>
  <si>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</si>
  <si>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</si>
  <si>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</si>
  <si>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</si>
  <si>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</si>
  <si>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</si>
  <si>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</si>
  <si>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</si>
  <si>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</si>
  <si>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</si>
  <si>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</si>
  <si>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</si>
  <si>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</si>
  <si>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</si>
  <si>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</si>
  <si>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</si>
  <si>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</si>
  <si>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</si>
  <si>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</si>
  <si>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</si>
  <si>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</si>
  <si>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</si>
  <si>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</si>
  <si>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</si>
  <si>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</si>
  <si>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</si>
  <si>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</si>
  <si>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</si>
  <si>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</si>
  <si>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</si>
  <si>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</si>
  <si>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</si>
  <si>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</si>
  <si>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</si>
  <si>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</si>
  <si>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</si>
  <si>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</si>
  <si>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</si>
  <si>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</si>
  <si>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</si>
  <si>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</si>
  <si>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</si>
  <si>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</si>
  <si>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</si>
  <si>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</si>
  <si>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</si>
  <si>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</si>
  <si>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</si>
  <si>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</si>
  <si>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</si>
  <si>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</si>
  <si>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</si>
  <si>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</si>
  <si>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</si>
  <si>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</si>
  <si>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</si>
  <si>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</si>
  <si>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</si>
  <si>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</si>
  <si>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</si>
  <si>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</si>
  <si>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</si>
  <si>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</si>
  <si>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</si>
  <si>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권애순, ID : H2500076)</t>
  </si>
  <si>
    <t>출력시각</t>
    <phoneticPr fontId="1" type="noConversion"/>
  </si>
  <si>
    <t>2022년 06월 30일 10:07:46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</si>
  <si>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</si>
  <si>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</si>
  <si>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</si>
  <si>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</si>
  <si>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</si>
  <si>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</si>
  <si>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</si>
  <si>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</si>
  <si>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</si>
  <si>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</si>
  <si>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</si>
  <si>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</si>
  <si>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</si>
  <si>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</si>
  <si>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</si>
  <si>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</si>
  <si>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</si>
  <si>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</si>
  <si>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</si>
  <si>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</si>
  <si>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</si>
  <si>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</si>
  <si>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</si>
  <si>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</si>
  <si>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</si>
  <si>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</si>
  <si>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</si>
  <si>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</si>
  <si>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</si>
  <si>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</si>
  <si>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</si>
  <si>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</si>
  <si>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</si>
  <si>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</si>
  <si>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</si>
  <si>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</si>
  <si>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</si>
  <si>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</si>
  <si>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</si>
  <si>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</si>
  <si>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</si>
  <si>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</si>
  <si>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</si>
  <si>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</si>
  <si>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</si>
  <si>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</si>
  <si>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</si>
  <si>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</si>
  <si>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</si>
  <si>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</si>
  <si>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</si>
  <si>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</si>
  <si>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</si>
  <si>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</si>
  <si>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</si>
  <si>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</si>
  <si>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</si>
  <si>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</si>
  <si>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</si>
  <si>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</si>
  <si>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</si>
  <si>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</si>
  <si>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</si>
  <si>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</si>
  <si>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</si>
  <si>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</si>
  <si>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</si>
  <si>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</si>
  <si>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H2500076</t>
  </si>
  <si>
    <t>권애순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</si>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</sst>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184.63469000000001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92048"/>
        <c:axId val="523388128"/>
      </c:barChart>
      <c:catAx>
        <c:axId val="52339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88128"/>
        <c:crosses val="autoZero"/>
        <c:auto val="1"/>
        <c:lblAlgn val="ctr"/>
        <c:lblOffset val="100"/>
        <c:noMultiLvlLbl val="0"/>
      </c:catAx>
      <c:valAx>
        <c:axId val="52338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9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6.5471649999999997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01568"/>
        <c:axId val="564401960"/>
      </c:barChart>
      <c:catAx>
        <c:axId val="5644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01960"/>
        <c:crosses val="autoZero"/>
        <c:auto val="1"/>
        <c:lblAlgn val="ctr"/>
        <c:lblOffset val="100"/>
        <c:noMultiLvlLbl val="0"/>
      </c:catAx>
      <c:valAx>
        <c:axId val="56440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4.5000267000000003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398824"/>
        <c:axId val="564399216"/>
      </c:barChart>
      <c:catAx>
        <c:axId val="56439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399216"/>
        <c:crosses val="autoZero"/>
        <c:auto val="1"/>
        <c:lblAlgn val="ctr"/>
        <c:lblOffset val="100"/>
        <c:noMultiLvlLbl val="0"/>
      </c:catAx>
      <c:valAx>
        <c:axId val="56439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39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2913.4735999999998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00000"/>
        <c:axId val="782601856"/>
      </c:barChart>
      <c:catAx>
        <c:axId val="56440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601856"/>
        <c:crosses val="autoZero"/>
        <c:auto val="1"/>
        <c:lblAlgn val="ctr"/>
        <c:lblOffset val="100"/>
        <c:noMultiLvlLbl val="0"/>
      </c:catAx>
      <c:valAx>
        <c:axId val="78260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7337.8247000000001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600680"/>
        <c:axId val="782599896"/>
      </c:barChart>
      <c:catAx>
        <c:axId val="78260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599896"/>
        <c:crosses val="autoZero"/>
        <c:auto val="1"/>
        <c:lblAlgn val="ctr"/>
        <c:lblOffset val="100"/>
        <c:noMultiLvlLbl val="0"/>
      </c:catAx>
      <c:valAx>
        <c:axId val="7825998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60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547.78740000000005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602640"/>
        <c:axId val="782599112"/>
      </c:barChart>
      <c:catAx>
        <c:axId val="78260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599112"/>
        <c:crosses val="autoZero"/>
        <c:auto val="1"/>
        <c:lblAlgn val="ctr"/>
        <c:lblOffset val="100"/>
        <c:noMultiLvlLbl val="0"/>
      </c:catAx>
      <c:valAx>
        <c:axId val="78259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60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315.44335999999998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600288"/>
        <c:axId val="782601072"/>
      </c:barChart>
      <c:catAx>
        <c:axId val="7826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601072"/>
        <c:crosses val="autoZero"/>
        <c:auto val="1"/>
        <c:lblAlgn val="ctr"/>
        <c:lblOffset val="100"/>
        <c:noMultiLvlLbl val="0"/>
      </c:catAx>
      <c:valAx>
        <c:axId val="78260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6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27.262820000000001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80384"/>
        <c:axId val="265180776"/>
      </c:barChart>
      <c:catAx>
        <c:axId val="26518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80776"/>
        <c:crosses val="autoZero"/>
        <c:auto val="1"/>
        <c:lblAlgn val="ctr"/>
        <c:lblOffset val="100"/>
        <c:noMultiLvlLbl val="0"/>
      </c:catAx>
      <c:valAx>
        <c:axId val="26518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1776.5192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79992"/>
        <c:axId val="265177640"/>
      </c:barChart>
      <c:catAx>
        <c:axId val="2651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77640"/>
        <c:crosses val="autoZero"/>
        <c:auto val="1"/>
        <c:lblAlgn val="ctr"/>
        <c:lblOffset val="100"/>
        <c:noMultiLvlLbl val="0"/>
      </c:catAx>
      <c:valAx>
        <c:axId val="265177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3.5594164999999997E-2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78424"/>
        <c:axId val="265178816"/>
      </c:barChart>
      <c:catAx>
        <c:axId val="26517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78816"/>
        <c:crosses val="autoZero"/>
        <c:auto val="1"/>
        <c:lblAlgn val="ctr"/>
        <c:lblOffset val="100"/>
        <c:noMultiLvlLbl val="0"/>
      </c:catAx>
      <c:valAx>
        <c:axId val="26517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7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6.3791146000000003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786472"/>
        <c:axId val="787786864"/>
      </c:barChart>
      <c:catAx>
        <c:axId val="78778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786864"/>
        <c:crosses val="autoZero"/>
        <c:auto val="1"/>
        <c:lblAlgn val="ctr"/>
        <c:lblOffset val="100"/>
        <c:noMultiLvlLbl val="0"/>
      </c:catAx>
      <c:valAx>
        <c:axId val="787786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78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51.679183999999999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10168"/>
        <c:axId val="263802384"/>
      </c:barChart>
      <c:catAx>
        <c:axId val="26461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02384"/>
        <c:crosses val="autoZero"/>
        <c:auto val="1"/>
        <c:lblAlgn val="ctr"/>
        <c:lblOffset val="100"/>
        <c:noMultiLvlLbl val="0"/>
      </c:catAx>
      <c:valAx>
        <c:axId val="263802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1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1069.9606000000001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787648"/>
        <c:axId val="787788040"/>
      </c:barChart>
      <c:catAx>
        <c:axId val="78778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788040"/>
        <c:crosses val="autoZero"/>
        <c:auto val="1"/>
        <c:lblAlgn val="ctr"/>
        <c:lblOffset val="100"/>
        <c:noMultiLvlLbl val="0"/>
      </c:catAx>
      <c:valAx>
        <c:axId val="78778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7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199.81460000000001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788824"/>
        <c:axId val="787789216"/>
      </c:barChart>
      <c:catAx>
        <c:axId val="78778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789216"/>
        <c:crosses val="autoZero"/>
        <c:auto val="1"/>
        <c:lblAlgn val="ctr"/>
        <c:lblOffset val="100"/>
        <c:noMultiLvlLbl val="0"/>
      </c:catAx>
      <c:valAx>
        <c:axId val="78778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78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7.806</c:v>
                </c:pt>
                <c:pt idx="1">
                  <c:v>10.323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7786080"/>
        <c:axId val="578432304"/>
      </c:barChart>
      <c:catAx>
        <c:axId val="78778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32304"/>
        <c:crosses val="autoZero"/>
        <c:auto val="1"/>
        <c:lblAlgn val="ctr"/>
        <c:lblOffset val="100"/>
        <c:noMultiLvlLbl val="0"/>
      </c:catAx>
      <c:valAx>
        <c:axId val="57843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7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33.227249999999998</c:v>
                </c:pt>
                <c:pt idx="1">
                  <c:v>33.861668000000002</c:v>
                </c:pt>
                <c:pt idx="2">
                  <c:v>27.184235000000001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1225.5968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29168"/>
        <c:axId val="578431128"/>
      </c:barChart>
      <c:catAx>
        <c:axId val="57842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31128"/>
        <c:crosses val="autoZero"/>
        <c:auto val="1"/>
        <c:lblAlgn val="ctr"/>
        <c:lblOffset val="100"/>
        <c:noMultiLvlLbl val="0"/>
      </c:catAx>
      <c:valAx>
        <c:axId val="578431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2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37.385660000000001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31520"/>
        <c:axId val="578433480"/>
      </c:barChart>
      <c:catAx>
        <c:axId val="5784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33480"/>
        <c:crosses val="autoZero"/>
        <c:auto val="1"/>
        <c:lblAlgn val="ctr"/>
        <c:lblOffset val="100"/>
        <c:noMultiLvlLbl val="0"/>
      </c:catAx>
      <c:valAx>
        <c:axId val="57843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62.816000000000003</c:v>
                </c:pt>
                <c:pt idx="1">
                  <c:v>14.238</c:v>
                </c:pt>
                <c:pt idx="2">
                  <c:v>22.945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8433872"/>
        <c:axId val="578431912"/>
      </c:barChart>
      <c:catAx>
        <c:axId val="57843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31912"/>
        <c:crosses val="autoZero"/>
        <c:auto val="1"/>
        <c:lblAlgn val="ctr"/>
        <c:lblOffset val="100"/>
        <c:noMultiLvlLbl val="0"/>
      </c:catAx>
      <c:valAx>
        <c:axId val="57843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3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3809.3110000000001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35440"/>
        <c:axId val="578434264"/>
      </c:barChart>
      <c:catAx>
        <c:axId val="57843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34264"/>
        <c:crosses val="autoZero"/>
        <c:auto val="1"/>
        <c:lblAlgn val="ctr"/>
        <c:lblOffset val="100"/>
        <c:noMultiLvlLbl val="0"/>
      </c:catAx>
      <c:valAx>
        <c:axId val="578434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3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216.89654999999999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36224"/>
        <c:axId val="578435048"/>
      </c:barChart>
      <c:catAx>
        <c:axId val="5784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35048"/>
        <c:crosses val="autoZero"/>
        <c:auto val="1"/>
        <c:lblAlgn val="ctr"/>
        <c:lblOffset val="100"/>
        <c:noMultiLvlLbl val="0"/>
      </c:catAx>
      <c:valAx>
        <c:axId val="578435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1414.0065999999999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32696"/>
        <c:axId val="578433088"/>
      </c:barChart>
      <c:catAx>
        <c:axId val="57843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33088"/>
        <c:crosses val="autoZero"/>
        <c:auto val="1"/>
        <c:lblAlgn val="ctr"/>
        <c:lblOffset val="100"/>
        <c:noMultiLvlLbl val="0"/>
      </c:catAx>
      <c:valAx>
        <c:axId val="57843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3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8.5724800000000005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803168"/>
        <c:axId val="263805520"/>
      </c:barChart>
      <c:catAx>
        <c:axId val="26380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05520"/>
        <c:crosses val="autoZero"/>
        <c:auto val="1"/>
        <c:lblAlgn val="ctr"/>
        <c:lblOffset val="100"/>
        <c:noMultiLvlLbl val="0"/>
      </c:catAx>
      <c:valAx>
        <c:axId val="26380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80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11210.897999999999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102912"/>
        <c:axId val="264097032"/>
      </c:barChart>
      <c:catAx>
        <c:axId val="26410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97032"/>
        <c:crosses val="autoZero"/>
        <c:auto val="1"/>
        <c:lblAlgn val="ctr"/>
        <c:lblOffset val="100"/>
        <c:noMultiLvlLbl val="0"/>
      </c:catAx>
      <c:valAx>
        <c:axId val="26409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1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37.611545999999997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97816"/>
        <c:axId val="264102520"/>
      </c:barChart>
      <c:catAx>
        <c:axId val="26409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102520"/>
        <c:crosses val="autoZero"/>
        <c:auto val="1"/>
        <c:lblAlgn val="ctr"/>
        <c:lblOffset val="100"/>
        <c:noMultiLvlLbl val="0"/>
      </c:catAx>
      <c:valAx>
        <c:axId val="26410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9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4.0115314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100560"/>
        <c:axId val="264101344"/>
      </c:barChart>
      <c:catAx>
        <c:axId val="26410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101344"/>
        <c:crosses val="autoZero"/>
        <c:auto val="1"/>
        <c:lblAlgn val="ctr"/>
        <c:lblOffset val="100"/>
        <c:noMultiLvlLbl val="0"/>
      </c:catAx>
      <c:valAx>
        <c:axId val="26410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10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583.32820000000004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802776"/>
        <c:axId val="265931904"/>
      </c:barChart>
      <c:catAx>
        <c:axId val="26380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31904"/>
        <c:crosses val="autoZero"/>
        <c:auto val="1"/>
        <c:lblAlgn val="ctr"/>
        <c:lblOffset val="100"/>
        <c:noMultiLvlLbl val="0"/>
      </c:catAx>
      <c:valAx>
        <c:axId val="26593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80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3.4685795000000001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33080"/>
        <c:axId val="265929552"/>
      </c:barChart>
      <c:catAx>
        <c:axId val="26593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29552"/>
        <c:crosses val="autoZero"/>
        <c:auto val="1"/>
        <c:lblAlgn val="ctr"/>
        <c:lblOffset val="100"/>
        <c:noMultiLvlLbl val="0"/>
      </c:catAx>
      <c:valAx>
        <c:axId val="26592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3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38.909343999999997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30336"/>
        <c:axId val="265930728"/>
      </c:barChart>
      <c:catAx>
        <c:axId val="26593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30728"/>
        <c:crosses val="autoZero"/>
        <c:auto val="1"/>
        <c:lblAlgn val="ctr"/>
        <c:lblOffset val="100"/>
        <c:noMultiLvlLbl val="0"/>
      </c:catAx>
      <c:valAx>
        <c:axId val="26593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3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4.0115314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31512"/>
        <c:axId val="265932688"/>
      </c:barChart>
      <c:catAx>
        <c:axId val="26593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32688"/>
        <c:crosses val="autoZero"/>
        <c:auto val="1"/>
        <c:lblAlgn val="ctr"/>
        <c:lblOffset val="100"/>
        <c:noMultiLvlLbl val="0"/>
      </c:catAx>
      <c:valAx>
        <c:axId val="26593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3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1095.4816000000001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804344"/>
        <c:axId val="263804736"/>
      </c:barChart>
      <c:catAx>
        <c:axId val="26380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04736"/>
        <c:crosses val="autoZero"/>
        <c:auto val="1"/>
        <c:lblAlgn val="ctr"/>
        <c:lblOffset val="100"/>
        <c:noMultiLvlLbl val="0"/>
      </c:catAx>
      <c:valAx>
        <c:axId val="26380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80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19.982161999999999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00784"/>
        <c:axId val="564402352"/>
      </c:barChart>
      <c:catAx>
        <c:axId val="56440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02352"/>
        <c:crosses val="autoZero"/>
        <c:auto val="1"/>
        <c:lblAlgn val="ctr"/>
        <c:lblOffset val="100"/>
        <c:noMultiLvlLbl val="0"/>
      </c:catAx>
      <c:valAx>
        <c:axId val="56440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0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권애순, ID : H2500076)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06월 30일 10:07:46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3809.3110000000001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184.63469000000001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51.679183999999999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62.816000000000003</v>
      </c>
      <c r="G8" s="59">
        <f>'DRIs DATA 입력'!G8</f>
        <v>14.238</v>
      </c>
      <c r="H8" s="59">
        <f>'DRIs DATA 입력'!H8</f>
        <v>22.945</v>
      </c>
      <c r="I8" s="46"/>
      <c r="J8" s="59" t="s">
        <v>216</v>
      </c>
      <c r="K8" s="59">
        <f>'DRIs DATA 입력'!K8</f>
        <v>7.806</v>
      </c>
      <c r="L8" s="59">
        <f>'DRIs DATA 입력'!L8</f>
        <v>10.323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1225.5968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37.385660000000001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8.5724800000000005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583.32820000000004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216.89654999999999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4.1158304000000001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3.4685795000000001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38.909343999999997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4.0115314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1095.4816000000001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19.982161999999999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6.5471649999999997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4.5000267000000003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1414.0065999999999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2913.4735999999998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11210.897999999999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7337.8247000000001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547.78740000000005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315.44335999999998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37.611545999999997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27.262820000000001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1776.5192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3.5594164999999997E-2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6.3791146000000003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1069.9606000000001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199.81460000000001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9" sqref="N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285</v>
      </c>
      <c r="C5" s="65" t="s">
        <v>287</v>
      </c>
      <c r="E5" s="65"/>
      <c r="F5" s="65" t="s">
        <v>288</v>
      </c>
      <c r="G5" s="65" t="s">
        <v>289</v>
      </c>
      <c r="H5" s="65" t="s">
        <v>46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286</v>
      </c>
      <c r="U5" s="65"/>
      <c r="V5" s="65" t="s">
        <v>296</v>
      </c>
      <c r="W5" s="65" t="s">
        <v>297</v>
      </c>
      <c r="X5" s="65" t="s">
        <v>294</v>
      </c>
      <c r="Y5" s="65" t="s">
        <v>295</v>
      </c>
      <c r="Z5" s="65" t="s">
        <v>287</v>
      </c>
    </row>
    <row r="6" spans="1:27" x14ac:dyDescent="0.3">
      <c r="A6" s="65" t="s">
        <v>281</v>
      </c>
      <c r="B6" s="65">
        <v>1800</v>
      </c>
      <c r="C6" s="65">
        <v>3809.3110000000001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40</v>
      </c>
      <c r="P6" s="65">
        <v>50</v>
      </c>
      <c r="Q6" s="65">
        <v>0</v>
      </c>
      <c r="R6" s="65">
        <v>0</v>
      </c>
      <c r="S6" s="65">
        <v>184.63469000000001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51.679183999999999</v>
      </c>
    </row>
    <row r="7" spans="1:27" x14ac:dyDescent="0.3">
      <c r="E7" s="65" t="s">
        <v>301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303</v>
      </c>
      <c r="F8" s="65">
        <v>62.816000000000003</v>
      </c>
      <c r="G8" s="65">
        <v>14.238</v>
      </c>
      <c r="H8" s="65">
        <v>22.945</v>
      </c>
      <c r="J8" s="65" t="s">
        <v>304</v>
      </c>
      <c r="K8" s="65">
        <v>7.806</v>
      </c>
      <c r="L8" s="65">
        <v>10.323</v>
      </c>
    </row>
    <row r="13" spans="1:27" x14ac:dyDescent="0.3">
      <c r="A13" s="70" t="s">
        <v>305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306</v>
      </c>
      <c r="B14" s="69"/>
      <c r="C14" s="69"/>
      <c r="D14" s="69"/>
      <c r="E14" s="69"/>
      <c r="F14" s="69"/>
      <c r="H14" s="69" t="s">
        <v>307</v>
      </c>
      <c r="I14" s="69"/>
      <c r="J14" s="69"/>
      <c r="K14" s="69"/>
      <c r="L14" s="69"/>
      <c r="M14" s="69"/>
      <c r="O14" s="69" t="s">
        <v>308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297</v>
      </c>
      <c r="D15" s="65" t="s">
        <v>294</v>
      </c>
      <c r="E15" s="65" t="s">
        <v>295</v>
      </c>
      <c r="F15" s="65" t="s">
        <v>286</v>
      </c>
      <c r="H15" s="65"/>
      <c r="I15" s="65" t="s">
        <v>292</v>
      </c>
      <c r="J15" s="65" t="s">
        <v>293</v>
      </c>
      <c r="K15" s="65" t="s">
        <v>310</v>
      </c>
      <c r="L15" s="65" t="s">
        <v>295</v>
      </c>
      <c r="M15" s="65" t="s">
        <v>287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286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286</v>
      </c>
    </row>
    <row r="16" spans="1:27" x14ac:dyDescent="0.3">
      <c r="A16" s="65" t="s">
        <v>311</v>
      </c>
      <c r="B16" s="65">
        <v>430</v>
      </c>
      <c r="C16" s="65">
        <v>600</v>
      </c>
      <c r="D16" s="65">
        <v>0</v>
      </c>
      <c r="E16" s="65">
        <v>3000</v>
      </c>
      <c r="F16" s="65">
        <v>1225.5968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37.385660000000001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8.5724800000000005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583.32820000000004</v>
      </c>
    </row>
    <row r="23" spans="1:62" x14ac:dyDescent="0.3">
      <c r="A23" s="70" t="s">
        <v>312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313</v>
      </c>
      <c r="B24" s="69"/>
      <c r="C24" s="69"/>
      <c r="D24" s="69"/>
      <c r="E24" s="69"/>
      <c r="F24" s="69"/>
      <c r="H24" s="69" t="s">
        <v>314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316</v>
      </c>
      <c r="W24" s="69"/>
      <c r="X24" s="69"/>
      <c r="Y24" s="69"/>
      <c r="Z24" s="69"/>
      <c r="AA24" s="69"/>
      <c r="AC24" s="69" t="s">
        <v>317</v>
      </c>
      <c r="AD24" s="69"/>
      <c r="AE24" s="69"/>
      <c r="AF24" s="69"/>
      <c r="AG24" s="69"/>
      <c r="AH24" s="69"/>
      <c r="AJ24" s="69" t="s">
        <v>318</v>
      </c>
      <c r="AK24" s="69"/>
      <c r="AL24" s="69"/>
      <c r="AM24" s="69"/>
      <c r="AN24" s="69"/>
      <c r="AO24" s="69"/>
      <c r="AQ24" s="69" t="s">
        <v>319</v>
      </c>
      <c r="AR24" s="69"/>
      <c r="AS24" s="69"/>
      <c r="AT24" s="69"/>
      <c r="AU24" s="69"/>
      <c r="AV24" s="69"/>
      <c r="AX24" s="69" t="s">
        <v>320</v>
      </c>
      <c r="AY24" s="69"/>
      <c r="AZ24" s="69"/>
      <c r="BA24" s="69"/>
      <c r="BB24" s="69"/>
      <c r="BC24" s="69"/>
      <c r="BE24" s="69" t="s">
        <v>321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296</v>
      </c>
      <c r="C25" s="65" t="s">
        <v>293</v>
      </c>
      <c r="D25" s="65" t="s">
        <v>294</v>
      </c>
      <c r="E25" s="65" t="s">
        <v>295</v>
      </c>
      <c r="F25" s="65" t="s">
        <v>322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287</v>
      </c>
      <c r="O25" s="65"/>
      <c r="P25" s="65" t="s">
        <v>292</v>
      </c>
      <c r="Q25" s="65" t="s">
        <v>323</v>
      </c>
      <c r="R25" s="65" t="s">
        <v>294</v>
      </c>
      <c r="S25" s="65" t="s">
        <v>295</v>
      </c>
      <c r="T25" s="65" t="s">
        <v>286</v>
      </c>
      <c r="V25" s="65"/>
      <c r="W25" s="65" t="s">
        <v>296</v>
      </c>
      <c r="X25" s="65" t="s">
        <v>297</v>
      </c>
      <c r="Y25" s="65" t="s">
        <v>294</v>
      </c>
      <c r="Z25" s="65" t="s">
        <v>324</v>
      </c>
      <c r="AA25" s="65" t="s">
        <v>287</v>
      </c>
      <c r="AC25" s="65"/>
      <c r="AD25" s="65" t="s">
        <v>292</v>
      </c>
      <c r="AE25" s="65" t="s">
        <v>293</v>
      </c>
      <c r="AF25" s="65" t="s">
        <v>294</v>
      </c>
      <c r="AG25" s="65" t="s">
        <v>324</v>
      </c>
      <c r="AH25" s="65" t="s">
        <v>287</v>
      </c>
      <c r="AJ25" s="65"/>
      <c r="AK25" s="65" t="s">
        <v>292</v>
      </c>
      <c r="AL25" s="65" t="s">
        <v>293</v>
      </c>
      <c r="AM25" s="65" t="s">
        <v>325</v>
      </c>
      <c r="AN25" s="65" t="s">
        <v>295</v>
      </c>
      <c r="AO25" s="65" t="s">
        <v>287</v>
      </c>
      <c r="AQ25" s="65"/>
      <c r="AR25" s="65" t="s">
        <v>292</v>
      </c>
      <c r="AS25" s="65" t="s">
        <v>323</v>
      </c>
      <c r="AT25" s="65" t="s">
        <v>294</v>
      </c>
      <c r="AU25" s="65" t="s">
        <v>295</v>
      </c>
      <c r="AV25" s="65" t="s">
        <v>286</v>
      </c>
      <c r="AX25" s="65"/>
      <c r="AY25" s="65" t="s">
        <v>292</v>
      </c>
      <c r="AZ25" s="65" t="s">
        <v>297</v>
      </c>
      <c r="BA25" s="65" t="s">
        <v>294</v>
      </c>
      <c r="BB25" s="65" t="s">
        <v>295</v>
      </c>
      <c r="BC25" s="65" t="s">
        <v>286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216.89654999999999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4.1158304000000001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3.4685795000000001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38.909343999999997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4.0115314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1095.4816000000001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19.982161999999999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6.5471649999999997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4.5000267000000003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328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330</v>
      </c>
      <c r="P34" s="69"/>
      <c r="Q34" s="69"/>
      <c r="R34" s="69"/>
      <c r="S34" s="69"/>
      <c r="T34" s="69"/>
      <c r="V34" s="69" t="s">
        <v>331</v>
      </c>
      <c r="W34" s="69"/>
      <c r="X34" s="69"/>
      <c r="Y34" s="69"/>
      <c r="Z34" s="69"/>
      <c r="AA34" s="69"/>
      <c r="AC34" s="69" t="s">
        <v>332</v>
      </c>
      <c r="AD34" s="69"/>
      <c r="AE34" s="69"/>
      <c r="AF34" s="69"/>
      <c r="AG34" s="69"/>
      <c r="AH34" s="69"/>
      <c r="AJ34" s="69" t="s">
        <v>333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296</v>
      </c>
      <c r="C35" s="65" t="s">
        <v>293</v>
      </c>
      <c r="D35" s="65" t="s">
        <v>294</v>
      </c>
      <c r="E35" s="65" t="s">
        <v>324</v>
      </c>
      <c r="F35" s="65" t="s">
        <v>286</v>
      </c>
      <c r="H35" s="65"/>
      <c r="I35" s="65" t="s">
        <v>296</v>
      </c>
      <c r="J35" s="65" t="s">
        <v>293</v>
      </c>
      <c r="K35" s="65" t="s">
        <v>325</v>
      </c>
      <c r="L35" s="65" t="s">
        <v>295</v>
      </c>
      <c r="M35" s="65" t="s">
        <v>286</v>
      </c>
      <c r="O35" s="65"/>
      <c r="P35" s="65" t="s">
        <v>292</v>
      </c>
      <c r="Q35" s="65" t="s">
        <v>323</v>
      </c>
      <c r="R35" s="65" t="s">
        <v>294</v>
      </c>
      <c r="S35" s="65" t="s">
        <v>295</v>
      </c>
      <c r="T35" s="65" t="s">
        <v>287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286</v>
      </c>
      <c r="AC35" s="65"/>
      <c r="AD35" s="65" t="s">
        <v>296</v>
      </c>
      <c r="AE35" s="65" t="s">
        <v>323</v>
      </c>
      <c r="AF35" s="65" t="s">
        <v>294</v>
      </c>
      <c r="AG35" s="65" t="s">
        <v>295</v>
      </c>
      <c r="AH35" s="65" t="s">
        <v>286</v>
      </c>
      <c r="AJ35" s="65"/>
      <c r="AK35" s="65" t="s">
        <v>296</v>
      </c>
      <c r="AL35" s="65" t="s">
        <v>293</v>
      </c>
      <c r="AM35" s="65" t="s">
        <v>325</v>
      </c>
      <c r="AN35" s="65" t="s">
        <v>295</v>
      </c>
      <c r="AO35" s="65" t="s">
        <v>286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1414.0065999999999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2913.4735999999998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11210.897999999999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7337.8247000000001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547.78740000000005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315.44335999999998</v>
      </c>
    </row>
    <row r="43" spans="1:68" x14ac:dyDescent="0.3">
      <c r="A43" s="70" t="s">
        <v>334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335</v>
      </c>
      <c r="B44" s="69"/>
      <c r="C44" s="69"/>
      <c r="D44" s="69"/>
      <c r="E44" s="69"/>
      <c r="F44" s="69"/>
      <c r="H44" s="69" t="s">
        <v>336</v>
      </c>
      <c r="I44" s="69"/>
      <c r="J44" s="69"/>
      <c r="K44" s="69"/>
      <c r="L44" s="69"/>
      <c r="M44" s="69"/>
      <c r="O44" s="69" t="s">
        <v>337</v>
      </c>
      <c r="P44" s="69"/>
      <c r="Q44" s="69"/>
      <c r="R44" s="69"/>
      <c r="S44" s="69"/>
      <c r="T44" s="69"/>
      <c r="V44" s="69" t="s">
        <v>338</v>
      </c>
      <c r="W44" s="69"/>
      <c r="X44" s="69"/>
      <c r="Y44" s="69"/>
      <c r="Z44" s="69"/>
      <c r="AA44" s="69"/>
      <c r="AC44" s="69" t="s">
        <v>339</v>
      </c>
      <c r="AD44" s="69"/>
      <c r="AE44" s="69"/>
      <c r="AF44" s="69"/>
      <c r="AG44" s="69"/>
      <c r="AH44" s="69"/>
      <c r="AJ44" s="69" t="s">
        <v>340</v>
      </c>
      <c r="AK44" s="69"/>
      <c r="AL44" s="69"/>
      <c r="AM44" s="69"/>
      <c r="AN44" s="69"/>
      <c r="AO44" s="69"/>
      <c r="AQ44" s="69" t="s">
        <v>341</v>
      </c>
      <c r="AR44" s="69"/>
      <c r="AS44" s="69"/>
      <c r="AT44" s="69"/>
      <c r="AU44" s="69"/>
      <c r="AV44" s="69"/>
      <c r="AX44" s="69" t="s">
        <v>342</v>
      </c>
      <c r="AY44" s="69"/>
      <c r="AZ44" s="69"/>
      <c r="BA44" s="69"/>
      <c r="BB44" s="69"/>
      <c r="BC44" s="69"/>
      <c r="BE44" s="69" t="s">
        <v>343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286</v>
      </c>
      <c r="H45" s="65"/>
      <c r="I45" s="65" t="s">
        <v>292</v>
      </c>
      <c r="J45" s="65" t="s">
        <v>293</v>
      </c>
      <c r="K45" s="65" t="s">
        <v>294</v>
      </c>
      <c r="L45" s="65" t="s">
        <v>344</v>
      </c>
      <c r="M45" s="65" t="s">
        <v>286</v>
      </c>
      <c r="O45" s="65"/>
      <c r="P45" s="65" t="s">
        <v>296</v>
      </c>
      <c r="Q45" s="65" t="s">
        <v>293</v>
      </c>
      <c r="R45" s="65" t="s">
        <v>310</v>
      </c>
      <c r="S45" s="65" t="s">
        <v>295</v>
      </c>
      <c r="T45" s="65" t="s">
        <v>286</v>
      </c>
      <c r="V45" s="65"/>
      <c r="W45" s="65" t="s">
        <v>292</v>
      </c>
      <c r="X45" s="65" t="s">
        <v>297</v>
      </c>
      <c r="Y45" s="65" t="s">
        <v>325</v>
      </c>
      <c r="Z45" s="65" t="s">
        <v>295</v>
      </c>
      <c r="AA45" s="65" t="s">
        <v>287</v>
      </c>
      <c r="AC45" s="65"/>
      <c r="AD45" s="65" t="s">
        <v>296</v>
      </c>
      <c r="AE45" s="65" t="s">
        <v>293</v>
      </c>
      <c r="AF45" s="65" t="s">
        <v>294</v>
      </c>
      <c r="AG45" s="65" t="s">
        <v>295</v>
      </c>
      <c r="AH45" s="65" t="s">
        <v>287</v>
      </c>
      <c r="AJ45" s="65"/>
      <c r="AK45" s="65" t="s">
        <v>296</v>
      </c>
      <c r="AL45" s="65" t="s">
        <v>293</v>
      </c>
      <c r="AM45" s="65" t="s">
        <v>294</v>
      </c>
      <c r="AN45" s="65" t="s">
        <v>324</v>
      </c>
      <c r="AO45" s="65" t="s">
        <v>286</v>
      </c>
      <c r="AQ45" s="65"/>
      <c r="AR45" s="65" t="s">
        <v>296</v>
      </c>
      <c r="AS45" s="65" t="s">
        <v>293</v>
      </c>
      <c r="AT45" s="65" t="s">
        <v>310</v>
      </c>
      <c r="AU45" s="65" t="s">
        <v>295</v>
      </c>
      <c r="AV45" s="65" t="s">
        <v>286</v>
      </c>
      <c r="AX45" s="65"/>
      <c r="AY45" s="65" t="s">
        <v>292</v>
      </c>
      <c r="AZ45" s="65" t="s">
        <v>293</v>
      </c>
      <c r="BA45" s="65" t="s">
        <v>325</v>
      </c>
      <c r="BB45" s="65" t="s">
        <v>295</v>
      </c>
      <c r="BC45" s="65" t="s">
        <v>286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286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37.611545999999997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27.262820000000001</v>
      </c>
      <c r="O46" s="65" t="s">
        <v>345</v>
      </c>
      <c r="P46" s="65">
        <v>600</v>
      </c>
      <c r="Q46" s="65">
        <v>800</v>
      </c>
      <c r="R46" s="65">
        <v>0</v>
      </c>
      <c r="S46" s="65">
        <v>10000</v>
      </c>
      <c r="T46" s="65">
        <v>1776.5192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3.5594164999999997E-2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6.3791146000000003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1069.9606000000001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199.81460000000001</v>
      </c>
      <c r="AX46" s="65" t="s">
        <v>346</v>
      </c>
      <c r="AY46" s="65"/>
      <c r="AZ46" s="65"/>
      <c r="BA46" s="65"/>
      <c r="BB46" s="65"/>
      <c r="BC46" s="65"/>
      <c r="BE46" s="65" t="s">
        <v>347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3" sqref="G3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348</v>
      </c>
      <c r="B2" s="61" t="s">
        <v>349</v>
      </c>
      <c r="C2" s="61" t="s">
        <v>350</v>
      </c>
      <c r="D2" s="61">
        <v>57</v>
      </c>
      <c r="E2" s="61">
        <v>3809.3110000000001</v>
      </c>
      <c r="F2" s="61">
        <v>505.46940000000001</v>
      </c>
      <c r="G2" s="61">
        <v>114.57226</v>
      </c>
      <c r="H2" s="61">
        <v>44.723472999999998</v>
      </c>
      <c r="I2" s="61">
        <v>69.848785000000007</v>
      </c>
      <c r="J2" s="61">
        <v>184.63469000000001</v>
      </c>
      <c r="K2" s="61">
        <v>69.734665000000007</v>
      </c>
      <c r="L2" s="61">
        <v>114.900024</v>
      </c>
      <c r="M2" s="61">
        <v>51.679183999999999</v>
      </c>
      <c r="N2" s="61">
        <v>6.1176360000000001</v>
      </c>
      <c r="O2" s="61">
        <v>27.692302999999999</v>
      </c>
      <c r="P2" s="61">
        <v>2054.4119000000001</v>
      </c>
      <c r="Q2" s="61">
        <v>53.201160000000002</v>
      </c>
      <c r="R2" s="61">
        <v>1225.5968</v>
      </c>
      <c r="S2" s="61">
        <v>239.77519000000001</v>
      </c>
      <c r="T2" s="61">
        <v>11829.861000000001</v>
      </c>
      <c r="U2" s="61">
        <v>8.5724800000000005</v>
      </c>
      <c r="V2" s="61">
        <v>37.385660000000001</v>
      </c>
      <c r="W2" s="61">
        <v>583.32820000000004</v>
      </c>
      <c r="X2" s="61">
        <v>216.89654999999999</v>
      </c>
      <c r="Y2" s="61">
        <v>4.1158304000000001</v>
      </c>
      <c r="Z2" s="61">
        <v>3.4685795000000001</v>
      </c>
      <c r="AA2" s="61">
        <v>38.909343999999997</v>
      </c>
      <c r="AB2" s="61">
        <v>4.0115314</v>
      </c>
      <c r="AC2" s="61">
        <v>1095.4816000000001</v>
      </c>
      <c r="AD2" s="61">
        <v>19.982161999999999</v>
      </c>
      <c r="AE2" s="61">
        <v>6.5471649999999997</v>
      </c>
      <c r="AF2" s="61">
        <v>4.5000267000000003</v>
      </c>
      <c r="AG2" s="61">
        <v>1414.0065999999999</v>
      </c>
      <c r="AH2" s="61">
        <v>690.73519999999996</v>
      </c>
      <c r="AI2" s="61">
        <v>723.27139999999997</v>
      </c>
      <c r="AJ2" s="61">
        <v>2913.4735999999998</v>
      </c>
      <c r="AK2" s="61">
        <v>11210.897999999999</v>
      </c>
      <c r="AL2" s="61">
        <v>547.78740000000005</v>
      </c>
      <c r="AM2" s="61">
        <v>7337.8247000000001</v>
      </c>
      <c r="AN2" s="61">
        <v>315.44335999999998</v>
      </c>
      <c r="AO2" s="61">
        <v>37.611545999999997</v>
      </c>
      <c r="AP2" s="61">
        <v>23.128413999999999</v>
      </c>
      <c r="AQ2" s="61">
        <v>14.483131999999999</v>
      </c>
      <c r="AR2" s="61">
        <v>27.262820000000001</v>
      </c>
      <c r="AS2" s="61">
        <v>1776.5192</v>
      </c>
      <c r="AT2" s="61">
        <v>3.5594164999999997E-2</v>
      </c>
      <c r="AU2" s="61">
        <v>6.3791146000000003</v>
      </c>
      <c r="AV2" s="61">
        <v>1069.9606000000001</v>
      </c>
      <c r="AW2" s="61">
        <v>199.81460000000001</v>
      </c>
      <c r="AX2" s="61">
        <v>0.28713575000000002</v>
      </c>
      <c r="AY2" s="61">
        <v>3.6515895999999999</v>
      </c>
      <c r="AZ2" s="61">
        <v>555.59265000000005</v>
      </c>
      <c r="BA2" s="61">
        <v>94.300070000000005</v>
      </c>
      <c r="BB2" s="61">
        <v>33.227249999999998</v>
      </c>
      <c r="BC2" s="61">
        <v>33.861668000000002</v>
      </c>
      <c r="BD2" s="61">
        <v>27.184235000000001</v>
      </c>
      <c r="BE2" s="61">
        <v>1.6442393</v>
      </c>
      <c r="BF2" s="61">
        <v>8.727525</v>
      </c>
      <c r="BG2" s="61">
        <v>1.1518281E-3</v>
      </c>
      <c r="BH2" s="61">
        <v>0.10363872</v>
      </c>
      <c r="BI2" s="61">
        <v>7.8388034999999995E-2</v>
      </c>
      <c r="BJ2" s="61">
        <v>0.28236889999999998</v>
      </c>
      <c r="BK2" s="61">
        <v>8.8602166000000004E-5</v>
      </c>
      <c r="BL2" s="61">
        <v>0.84823079999999995</v>
      </c>
      <c r="BM2" s="61">
        <v>8.4417059999999999</v>
      </c>
      <c r="BN2" s="61">
        <v>2.7793565</v>
      </c>
      <c r="BO2" s="61">
        <v>113.91224</v>
      </c>
      <c r="BP2" s="61">
        <v>20.933067000000001</v>
      </c>
      <c r="BQ2" s="61">
        <v>37.296370000000003</v>
      </c>
      <c r="BR2" s="61">
        <v>125.85945</v>
      </c>
      <c r="BS2" s="61">
        <v>42.123607999999997</v>
      </c>
      <c r="BT2" s="61">
        <v>25.664452000000001</v>
      </c>
      <c r="BU2" s="61">
        <v>0.13656652999999999</v>
      </c>
      <c r="BV2" s="61">
        <v>9.0938950000000005E-2</v>
      </c>
      <c r="BW2" s="61">
        <v>1.6970373000000001</v>
      </c>
      <c r="BX2" s="61">
        <v>2.5562505999999998</v>
      </c>
      <c r="BY2" s="61">
        <v>0.29336536000000002</v>
      </c>
      <c r="BZ2" s="61">
        <v>1.1897339E-3</v>
      </c>
      <c r="CA2" s="61">
        <v>0.99057530000000005</v>
      </c>
      <c r="CB2" s="61">
        <v>3.6249533E-2</v>
      </c>
      <c r="CC2" s="61">
        <v>0.28654087</v>
      </c>
      <c r="CD2" s="61">
        <v>3.2777052000000002</v>
      </c>
      <c r="CE2" s="61">
        <v>9.2975736000000003E-2</v>
      </c>
      <c r="CF2" s="61">
        <v>0.43784356000000002</v>
      </c>
      <c r="CG2" s="61">
        <v>4.9500000000000003E-7</v>
      </c>
      <c r="CH2" s="61">
        <v>4.7566145999999997E-2</v>
      </c>
      <c r="CI2" s="61">
        <v>7.7246405000000002E-8</v>
      </c>
      <c r="CJ2" s="61">
        <v>7.2006360000000003</v>
      </c>
      <c r="CK2" s="61">
        <v>1.9744957E-2</v>
      </c>
      <c r="CL2" s="61">
        <v>1.3071119</v>
      </c>
      <c r="CM2" s="61">
        <v>7.0972879999999998</v>
      </c>
      <c r="CN2" s="61">
        <v>5021.973</v>
      </c>
      <c r="CO2" s="61">
        <v>8567.3330000000005</v>
      </c>
      <c r="CP2" s="61">
        <v>5831.9937</v>
      </c>
      <c r="CQ2" s="61">
        <v>2075.3595999999998</v>
      </c>
      <c r="CR2" s="61">
        <v>970.94</v>
      </c>
      <c r="CS2" s="61">
        <v>958.40845000000002</v>
      </c>
      <c r="CT2" s="61">
        <v>4823.0073000000002</v>
      </c>
      <c r="CU2" s="61">
        <v>3257.5342000000001</v>
      </c>
      <c r="CV2" s="61">
        <v>2965.4286999999999</v>
      </c>
      <c r="CW2" s="61">
        <v>3768.1487000000002</v>
      </c>
      <c r="CX2" s="61">
        <v>940.14197000000001</v>
      </c>
      <c r="CY2" s="61">
        <v>5984.9470000000001</v>
      </c>
      <c r="CZ2" s="61">
        <v>3459.0356000000002</v>
      </c>
      <c r="DA2" s="61">
        <v>7131.38</v>
      </c>
      <c r="DB2" s="61">
        <v>6705.1923999999999</v>
      </c>
      <c r="DC2" s="61">
        <v>10225.972</v>
      </c>
      <c r="DD2" s="61">
        <v>16784.526999999998</v>
      </c>
      <c r="DE2" s="61">
        <v>4170.6073999999999</v>
      </c>
      <c r="DF2" s="61">
        <v>7456.4579999999996</v>
      </c>
      <c r="DG2" s="61">
        <v>3991.0662000000002</v>
      </c>
      <c r="DH2" s="61">
        <v>207.24318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94.300070000000005</v>
      </c>
      <c r="B6">
        <f>BB2</f>
        <v>33.227249999999998</v>
      </c>
      <c r="C6">
        <f>BC2</f>
        <v>33.861668000000002</v>
      </c>
      <c r="D6">
        <f>BD2</f>
        <v>27.184235000000001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23866</v>
      </c>
      <c r="C2" s="56">
        <f ca="1">YEAR(TODAY())-YEAR(B2)+IF(TODAY()&gt;=DATE(YEAR(TODAY()),MONTH(B2),DAY(B2)),0,-1)</f>
        <v>57</v>
      </c>
      <c r="E2" s="52">
        <v>157</v>
      </c>
      <c r="F2" s="53" t="s">
        <v>39</v>
      </c>
      <c r="G2" s="52">
        <v>68</v>
      </c>
      <c r="H2" s="51" t="s">
        <v>41</v>
      </c>
      <c r="I2" s="72">
        <f>ROUND(G3/E3^2,1)</f>
        <v>27.6</v>
      </c>
    </row>
    <row r="3" spans="1:9" x14ac:dyDescent="0.3">
      <c r="E3" s="51">
        <f>E2/100</f>
        <v>1.57</v>
      </c>
      <c r="F3" s="51" t="s">
        <v>40</v>
      </c>
      <c r="G3" s="51">
        <f>G2</f>
        <v>68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9" sqref="N3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권애순, ID : H2500076)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06월 30일 10:07:46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4" sqref="X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44729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57</v>
      </c>
      <c r="G12" s="137"/>
      <c r="H12" s="137"/>
      <c r="I12" s="137"/>
      <c r="K12" s="128">
        <f>'개인정보 및 신체계측 입력'!E2</f>
        <v>157</v>
      </c>
      <c r="L12" s="129"/>
      <c r="M12" s="122">
        <f>'개인정보 및 신체계측 입력'!G2</f>
        <v>68</v>
      </c>
      <c r="N12" s="123"/>
      <c r="O12" s="118" t="s">
        <v>271</v>
      </c>
      <c r="P12" s="112"/>
      <c r="Q12" s="115">
        <f>'개인정보 및 신체계측 입력'!I2</f>
        <v>27.6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권애순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62.816000000000003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14.238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22.945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10.3</v>
      </c>
      <c r="L72" s="36" t="s">
        <v>53</v>
      </c>
      <c r="M72" s="36">
        <f>ROUND('DRIs DATA'!K8,1)</f>
        <v>7.8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163.41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311.55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216.9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267.44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176.75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747.39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376.12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2022-06-30T01:11:37Z</dcterms:modified>
</cp:coreProperties>
</file>