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<sst xmlns="http://schemas.openxmlformats.org/spreadsheetml/2006/main" count="692" uniqueCount="343">
  <si>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</si>
  <si>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</si>
  <si>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</si>
  <si>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</si>
  <si>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</si>
  <si>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</si>
  <si>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</si>
  <si>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</si>
  <si>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</si>
  <si>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</si>
  <si>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</si>
  <si>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</si>
  <si>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</si>
  <si>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</si>
  <si>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</si>
  <si>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</si>
  <si>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</si>
  <si>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</si>
  <si>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</si>
  <si>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</si>
  <si>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</si>
  <si>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</si>
  <si>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</si>
  <si>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</si>
  <si>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</si>
  <si>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</si>
  <si>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</si>
  <si>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</si>
  <si>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</si>
  <si>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</si>
  <si>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</si>
  <si>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</si>
  <si>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</si>
  <si>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</si>
  <si>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</si>
  <si>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</si>
  <si>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</si>
  <si>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</si>
  <si>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</si>
  <si>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</si>
  <si>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</si>
  <si>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</si>
  <si>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</si>
  <si>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</si>
  <si>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</si>
  <si>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</si>
  <si>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</si>
  <si>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</si>
  <si>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</si>
  <si>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</si>
  <si>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</si>
  <si>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</si>
  <si>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</si>
  <si>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</si>
  <si>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</si>
  <si>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</si>
  <si>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</si>
  <si>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</si>
  <si>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</si>
  <si>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</si>
  <si>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</si>
  <si>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</si>
  <si>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</si>
  <si>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</si>
  <si>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</si>
  <si>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</si>
  <si>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</si>
  <si>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</si>
  <si>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</si>
  <si>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</si>
  <si>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</si>
  <si>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</si>
  <si>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</si>
  <si>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</si>
  <si>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</si>
  <si>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</si>
  <si>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</si>
  <si>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</si>
  <si>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</si>
  <si>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</si>
  <si>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</si>
  <si>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</si>
  <si>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</si>
  <si>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</si>
  <si>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</si>
  <si>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</si>
  <si>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</si>
  <si>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</si>
  <si>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</si>
  <si>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</si>
  <si>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</si>
  <si>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</si>
  <si>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</si>
  <si>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</si>
  <si>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</si>
  <si>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</si>
  <si>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</si>
  <si>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</si>
  <si>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</si>
  <si>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</si>
  <si>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</si>
  <si>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</si>
  <si>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</si>
  <si>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</si>
  <si>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</si>
  <si>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</si>
  <si>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</si>
  <si>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</si>
  <si>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</si>
  <si>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</si>
  <si>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</si>
  <si>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</si>
  <si>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</si>
  <si>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</si>
  <si>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</si>
  <si>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</si>
  <si>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</si>
  <si>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</si>
  <si>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</si>
  <si>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</si>
  <si>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</si>
  <si>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</si>
  <si>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</si>
  <si>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</si>
  <si>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</si>
  <si>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</si>
  <si>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</si>
  <si>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</si>
  <si>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</si>
  <si>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</si>
  <si>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</si>
  <si>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</si>
  <si>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</si>
  <si>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</si>
  <si>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</si>
  <si>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</si>
  <si>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</si>
  <si>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</si>
  <si>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</si>
  <si>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</si>
  <si>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</si>
  <si>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</si>
  <si>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</si>
  <si>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</si>
  <si>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</si>
  <si>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</si>
  <si>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</si>
  <si>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</si>
  <si>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</si>
  <si>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</si>
  <si>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</si>
  <si>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</si>
  <si>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</si>
  <si>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</si>
  <si>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</si>
  <si>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</si>
  <si>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</si>
  <si>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</si>
  <si>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</si>
  <si>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</si>
  <si>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</si>
  <si>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</si>
  <si>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</si>
  <si>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</si>
  <si>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</si>
  <si>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</si>
  <si>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</si>
  <si>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</si>
  <si>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</si>
  <si>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</si>
  <si>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</si>
  <si>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</si>
  <si>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</si>
  <si>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</si>
  <si>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</si>
  <si>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</si>
  <si>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</si>
  <si>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</si>
  <si>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</si>
  <si>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</si>
  <si>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</si>
  <si>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</si>
  <si>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</si>
  <si>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</si>
  <si>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</si>
  <si>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</si>
  <si>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</si>
  <si>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</si>
  <si>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</si>
  <si>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</si>
  <si>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</si>
  <si>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</si>
  <si>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</si>
  <si>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</si>
  <si>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</si>
  <si>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</si>
  <si>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</si>
  <si>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</si>
  <si>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</si>
  <si>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</si>
  <si>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</si>
  <si>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</si>
  <si>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</si>
  <si>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</si>
  <si>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</si>
  <si>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</si>
  <si>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</si>
  <si>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</si>
  <si>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</si>
  <si>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</si>
  <si>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</si>
  <si>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</si>
  <si>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</si>
  <si>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</si>
  <si>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</si>
  <si>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</si>
  <si>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</si>
  <si>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</si>
  <si>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</si>
  <si>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</si>
  <si>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</si>
  <si>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</si>
  <si>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</si>
  <si>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</si>
  <si>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</si>
  <si>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</si>
  <si>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</si>
  <si>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</si>
  <si>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</si>
  <si>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</si>
  <si>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</si>
  <si>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</si>
  <si>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</si>
  <si>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</si>
  <si>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</si>
  <si>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</si>
  <si>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</si>
  <si>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</si>
  <si>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</si>
  <si>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</si>
  <si>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</si>
  <si>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</si>
  <si>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</si>
  <si>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</si>
  <si>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</si>
  <si>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</si>
  <si>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</si>
  <si>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</si>
  <si>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</si>
  <si>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</si>
  <si>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</si>
  <si>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</si>
  <si>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</si>
  <si>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</si>
  <si>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</si>
  <si>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</si>
  <si>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</si>
  <si>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</si>
  <si>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</si>
  <si>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</si>
  <si>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</si>
  <si>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</si>
  <si>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</si>
  <si>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</si>
  <si>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</si>
  <si>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</si>
  <si>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</si>
  <si>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</si>
  <si>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</si>
  <si>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</si>
  <si>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</si>
  <si>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</si>
  <si>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</si>
  <si>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</si>
  <si>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</si>
  <si>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</si>
  <si>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</si>
  <si>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</si>
  <si>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</si>
  <si>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</si>
  <si>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</si>
  <si>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</si>
  <si>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</si>
  <si>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</si>
  <si>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</si>
  <si>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</si>
  <si>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</si>
  <si>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</si>
  <si>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</si>
  <si>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</si>
  <si>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</si>
  <si>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</si>
  <si>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</si>
  <si>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</si>
  <si>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</si>
  <si>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</si>
  <si>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</si>
  <si>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</si>
  <si>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</si>
  <si>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</si>
  <si>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</si>
  <si>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</si>
  <si>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</si>
  <si>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</si>
  <si>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</si>
  <si>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</si>
  <si>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충분섭취량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</si>
  <si>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</si>
  <si>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</si>
  <si>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</si>
  <si>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비타민C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</si>
  <si>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</si>
  <si>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</si>
  <si>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</si>
  <si>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</si>
  <si>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</si>
  <si>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</si>
  <si>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</si>
  <si>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</si>
  <si>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</si>
  <si>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</si>
  <si>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</si>
  <si>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</si>
  <si>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</si>
  <si>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</si>
  <si>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</si>
  <si>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</si>
  <si>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</si>
  <si>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H2500081</t>
  </si>
  <si>
    <t>이경숙</t>
  </si>
  <si>
    <t>F</t>
  </si>
  <si>
    <t>(설문지 : FFQ 95문항 설문지, 사용자 : 이경숙, ID : H2500081)</t>
  </si>
  <si>
    <t>2022년 07월 08일 13:49:04</t>
  </si>
  <si>
    <t>적정비율(최대)</t>
    <phoneticPr fontId="1" type="noConversion"/>
  </si>
  <si>
    <t>비타민A</t>
    <phoneticPr fontId="1" type="noConversion"/>
  </si>
  <si>
    <t>권장섭취량</t>
    <phoneticPr fontId="1" type="noConversion"/>
  </si>
  <si>
    <t>상한섭취량</t>
    <phoneticPr fontId="1" type="noConversion"/>
  </si>
  <si>
    <t>비오틴</t>
    <phoneticPr fontId="1" type="noConversion"/>
  </si>
  <si>
    <t>섭취량</t>
    <phoneticPr fontId="1" type="noConversion"/>
  </si>
  <si>
    <t>칼슘</t>
    <phoneticPr fontId="1" type="noConversion"/>
  </si>
  <si>
    <t>요오드</t>
    <phoneticPr fontId="1" type="noConversion"/>
  </si>
  <si>
    <t>셀레늄</t>
    <phoneticPr fontId="1" type="noConversion"/>
  </si>
  <si>
    <t>평균필요량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</si>
</sst>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61.162506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732848"/>
        <c:axId val="191734024"/>
      </c:barChart>
      <c:catAx>
        <c:axId val="19173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734024"/>
        <c:crosses val="autoZero"/>
        <c:auto val="1"/>
        <c:lblAlgn val="ctr"/>
        <c:lblOffset val="100"/>
        <c:noMultiLvlLbl val="0"/>
      </c:catAx>
      <c:valAx>
        <c:axId val="19173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73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2.7039534999999999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68768"/>
        <c:axId val="567973080"/>
      </c:barChart>
      <c:catAx>
        <c:axId val="5679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73080"/>
        <c:crosses val="autoZero"/>
        <c:auto val="1"/>
        <c:lblAlgn val="ctr"/>
        <c:lblOffset val="100"/>
        <c:noMultiLvlLbl val="0"/>
      </c:catAx>
      <c:valAx>
        <c:axId val="56797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3.8184651999999999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081160"/>
        <c:axId val="260082336"/>
      </c:barChart>
      <c:catAx>
        <c:axId val="26008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082336"/>
        <c:crosses val="autoZero"/>
        <c:auto val="1"/>
        <c:lblAlgn val="ctr"/>
        <c:lblOffset val="100"/>
        <c:noMultiLvlLbl val="0"/>
      </c:catAx>
      <c:valAx>
        <c:axId val="26008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08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1194.3783000000001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188264"/>
        <c:axId val="566187088"/>
      </c:barChart>
      <c:catAx>
        <c:axId val="56618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187088"/>
        <c:crosses val="autoZero"/>
        <c:auto val="1"/>
        <c:lblAlgn val="ctr"/>
        <c:lblOffset val="100"/>
        <c:noMultiLvlLbl val="0"/>
      </c:catAx>
      <c:valAx>
        <c:axId val="56618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18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3411.7249000000002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191008"/>
        <c:axId val="566187480"/>
      </c:barChart>
      <c:catAx>
        <c:axId val="56619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187480"/>
        <c:crosses val="autoZero"/>
        <c:auto val="1"/>
        <c:lblAlgn val="ctr"/>
        <c:lblOffset val="100"/>
        <c:noMultiLvlLbl val="0"/>
      </c:catAx>
      <c:valAx>
        <c:axId val="5661874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1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200.79535999999999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189440"/>
        <c:axId val="566187872"/>
      </c:barChart>
      <c:catAx>
        <c:axId val="56618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187872"/>
        <c:crosses val="autoZero"/>
        <c:auto val="1"/>
        <c:lblAlgn val="ctr"/>
        <c:lblOffset val="100"/>
        <c:noMultiLvlLbl val="0"/>
      </c:catAx>
      <c:valAx>
        <c:axId val="56618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1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121.10285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188656"/>
        <c:axId val="566190616"/>
      </c:barChart>
      <c:catAx>
        <c:axId val="56618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190616"/>
        <c:crosses val="autoZero"/>
        <c:auto val="1"/>
        <c:lblAlgn val="ctr"/>
        <c:lblOffset val="100"/>
        <c:noMultiLvlLbl val="0"/>
      </c:catAx>
      <c:valAx>
        <c:axId val="56619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18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9.7328030000000005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189832"/>
        <c:axId val="566192184"/>
      </c:barChart>
      <c:catAx>
        <c:axId val="56618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192184"/>
        <c:crosses val="autoZero"/>
        <c:auto val="1"/>
        <c:lblAlgn val="ctr"/>
        <c:lblOffset val="100"/>
        <c:noMultiLvlLbl val="0"/>
      </c:catAx>
      <c:valAx>
        <c:axId val="566192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18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1631.5051000000001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191400"/>
        <c:axId val="566192576"/>
      </c:barChart>
      <c:catAx>
        <c:axId val="56619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192576"/>
        <c:crosses val="autoZero"/>
        <c:auto val="1"/>
        <c:lblAlgn val="ctr"/>
        <c:lblOffset val="100"/>
        <c:noMultiLvlLbl val="0"/>
      </c:catAx>
      <c:valAx>
        <c:axId val="5661925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19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0.19245767999999999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191792"/>
        <c:axId val="566186304"/>
      </c:barChart>
      <c:catAx>
        <c:axId val="56619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186304"/>
        <c:crosses val="autoZero"/>
        <c:auto val="1"/>
        <c:lblAlgn val="ctr"/>
        <c:lblOffset val="100"/>
        <c:noMultiLvlLbl val="0"/>
      </c:catAx>
      <c:valAx>
        <c:axId val="56618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19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3.6524741999999999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73176"/>
        <c:axId val="566571608"/>
      </c:barChart>
      <c:catAx>
        <c:axId val="56657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71608"/>
        <c:crosses val="autoZero"/>
        <c:auto val="1"/>
        <c:lblAlgn val="ctr"/>
        <c:lblOffset val="100"/>
        <c:noMultiLvlLbl val="0"/>
      </c:catAx>
      <c:valAx>
        <c:axId val="566571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7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24.535774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733240"/>
        <c:axId val="191734808"/>
      </c:barChart>
      <c:catAx>
        <c:axId val="19173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734808"/>
        <c:crosses val="autoZero"/>
        <c:auto val="1"/>
        <c:lblAlgn val="ctr"/>
        <c:lblOffset val="100"/>
        <c:noMultiLvlLbl val="0"/>
      </c:catAx>
      <c:valAx>
        <c:axId val="191734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73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182.98578000000001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66512"/>
        <c:axId val="566572000"/>
      </c:barChart>
      <c:catAx>
        <c:axId val="56656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72000"/>
        <c:crosses val="autoZero"/>
        <c:auto val="1"/>
        <c:lblAlgn val="ctr"/>
        <c:lblOffset val="100"/>
        <c:noMultiLvlLbl val="0"/>
      </c:catAx>
      <c:valAx>
        <c:axId val="566572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6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72.682689999999994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70824"/>
        <c:axId val="566572392"/>
      </c:barChart>
      <c:catAx>
        <c:axId val="56657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72392"/>
        <c:crosses val="autoZero"/>
        <c:auto val="1"/>
        <c:lblAlgn val="ctr"/>
        <c:lblOffset val="100"/>
        <c:noMultiLvlLbl val="0"/>
      </c:catAx>
      <c:valAx>
        <c:axId val="56657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7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3.2879999999999998</c:v>
                </c:pt>
                <c:pt idx="1">
                  <c:v>11.968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6569648"/>
        <c:axId val="566568864"/>
      </c:barChart>
      <c:catAx>
        <c:axId val="56656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68864"/>
        <c:crosses val="autoZero"/>
        <c:auto val="1"/>
        <c:lblAlgn val="ctr"/>
        <c:lblOffset val="100"/>
        <c:noMultiLvlLbl val="0"/>
      </c:catAx>
      <c:valAx>
        <c:axId val="56656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6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9.8925049999999999</c:v>
                </c:pt>
                <c:pt idx="1">
                  <c:v>9.8375640000000004</c:v>
                </c:pt>
                <c:pt idx="2">
                  <c:v>8.9270329999999998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737.70439999999996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66904"/>
        <c:axId val="566567688"/>
      </c:barChart>
      <c:catAx>
        <c:axId val="56656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67688"/>
        <c:crosses val="autoZero"/>
        <c:auto val="1"/>
        <c:lblAlgn val="ctr"/>
        <c:lblOffset val="100"/>
        <c:noMultiLvlLbl val="0"/>
      </c:catAx>
      <c:valAx>
        <c:axId val="566567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6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14.974779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70040"/>
        <c:axId val="566570432"/>
      </c:barChart>
      <c:catAx>
        <c:axId val="56657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70432"/>
        <c:crosses val="autoZero"/>
        <c:auto val="1"/>
        <c:lblAlgn val="ctr"/>
        <c:lblOffset val="100"/>
        <c:noMultiLvlLbl val="0"/>
      </c:catAx>
      <c:valAx>
        <c:axId val="56657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7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79.099999999999994</c:v>
                </c:pt>
                <c:pt idx="1">
                  <c:v>7.2960000000000003</c:v>
                </c:pt>
                <c:pt idx="2">
                  <c:v>13.603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899072"/>
        <c:axId val="565897112"/>
      </c:barChart>
      <c:catAx>
        <c:axId val="56589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97112"/>
        <c:crosses val="autoZero"/>
        <c:auto val="1"/>
        <c:lblAlgn val="ctr"/>
        <c:lblOffset val="100"/>
        <c:noMultiLvlLbl val="0"/>
      </c:catAx>
      <c:valAx>
        <c:axId val="56589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9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1974.556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98288"/>
        <c:axId val="565894368"/>
      </c:barChart>
      <c:catAx>
        <c:axId val="56589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94368"/>
        <c:crosses val="autoZero"/>
        <c:auto val="1"/>
        <c:lblAlgn val="ctr"/>
        <c:lblOffset val="100"/>
        <c:noMultiLvlLbl val="0"/>
      </c:catAx>
      <c:valAx>
        <c:axId val="565894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9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180.89089999999999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93192"/>
        <c:axId val="565897896"/>
      </c:barChart>
      <c:catAx>
        <c:axId val="56589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97896"/>
        <c:crosses val="autoZero"/>
        <c:auto val="1"/>
        <c:lblAlgn val="ctr"/>
        <c:lblOffset val="100"/>
        <c:noMultiLvlLbl val="0"/>
      </c:catAx>
      <c:valAx>
        <c:axId val="565897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9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477.45247999999998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94760"/>
        <c:axId val="565898680"/>
      </c:barChart>
      <c:catAx>
        <c:axId val="56589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98680"/>
        <c:crosses val="autoZero"/>
        <c:auto val="1"/>
        <c:lblAlgn val="ctr"/>
        <c:lblOffset val="100"/>
        <c:noMultiLvlLbl val="0"/>
      </c:catAx>
      <c:valAx>
        <c:axId val="56589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9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3.7835774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730104"/>
        <c:axId val="191730496"/>
      </c:barChart>
      <c:catAx>
        <c:axId val="19173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730496"/>
        <c:crosses val="autoZero"/>
        <c:auto val="1"/>
        <c:lblAlgn val="ctr"/>
        <c:lblOffset val="100"/>
        <c:noMultiLvlLbl val="0"/>
      </c:catAx>
      <c:valAx>
        <c:axId val="19173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73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3122.0117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97504"/>
        <c:axId val="565900248"/>
      </c:barChart>
      <c:catAx>
        <c:axId val="56589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900248"/>
        <c:crosses val="autoZero"/>
        <c:auto val="1"/>
        <c:lblAlgn val="ctr"/>
        <c:lblOffset val="100"/>
        <c:noMultiLvlLbl val="0"/>
      </c:catAx>
      <c:valAx>
        <c:axId val="56590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12.643622000000001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95544"/>
        <c:axId val="565899856"/>
      </c:barChart>
      <c:catAx>
        <c:axId val="56589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99856"/>
        <c:crosses val="autoZero"/>
        <c:auto val="1"/>
        <c:lblAlgn val="ctr"/>
        <c:lblOffset val="100"/>
        <c:noMultiLvlLbl val="0"/>
      </c:catAx>
      <c:valAx>
        <c:axId val="56589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9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1.7962513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93584"/>
        <c:axId val="565895936"/>
      </c:barChart>
      <c:catAx>
        <c:axId val="56589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95936"/>
        <c:crosses val="autoZero"/>
        <c:auto val="1"/>
        <c:lblAlgn val="ctr"/>
        <c:lblOffset val="100"/>
        <c:noMultiLvlLbl val="0"/>
      </c:catAx>
      <c:valAx>
        <c:axId val="56589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9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220.55783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73864"/>
        <c:axId val="567973472"/>
      </c:barChart>
      <c:catAx>
        <c:axId val="5679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73472"/>
        <c:crosses val="autoZero"/>
        <c:auto val="1"/>
        <c:lblAlgn val="ctr"/>
        <c:lblOffset val="100"/>
        <c:noMultiLvlLbl val="0"/>
      </c:catAx>
      <c:valAx>
        <c:axId val="56797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7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1.2723967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74648"/>
        <c:axId val="567967200"/>
      </c:barChart>
      <c:catAx>
        <c:axId val="5679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67200"/>
        <c:crosses val="autoZero"/>
        <c:auto val="1"/>
        <c:lblAlgn val="ctr"/>
        <c:lblOffset val="100"/>
        <c:noMultiLvlLbl val="0"/>
      </c:catAx>
      <c:valAx>
        <c:axId val="567967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7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16.132148999999998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67984"/>
        <c:axId val="567974256"/>
      </c:barChart>
      <c:catAx>
        <c:axId val="5679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74256"/>
        <c:crosses val="autoZero"/>
        <c:auto val="1"/>
        <c:lblAlgn val="ctr"/>
        <c:lblOffset val="100"/>
        <c:noMultiLvlLbl val="0"/>
      </c:catAx>
      <c:valAx>
        <c:axId val="56797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6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1.7962513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70728"/>
        <c:axId val="567969552"/>
      </c:barChart>
      <c:catAx>
        <c:axId val="56797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69552"/>
        <c:crosses val="autoZero"/>
        <c:auto val="1"/>
        <c:lblAlgn val="ctr"/>
        <c:lblOffset val="100"/>
        <c:noMultiLvlLbl val="0"/>
      </c:catAx>
      <c:valAx>
        <c:axId val="56796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7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518.66045999999994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70336"/>
        <c:axId val="567967592"/>
      </c:barChart>
      <c:catAx>
        <c:axId val="56797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67592"/>
        <c:crosses val="autoZero"/>
        <c:auto val="1"/>
        <c:lblAlgn val="ctr"/>
        <c:lblOffset val="100"/>
        <c:noMultiLvlLbl val="0"/>
      </c:catAx>
      <c:valAx>
        <c:axId val="56796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5.1002054000000001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68376"/>
        <c:axId val="567972688"/>
      </c:barChart>
      <c:catAx>
        <c:axId val="56796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72688"/>
        <c:crosses val="autoZero"/>
        <c:auto val="1"/>
        <c:lblAlgn val="ctr"/>
        <c:lblOffset val="100"/>
        <c:noMultiLvlLbl val="0"/>
      </c:catAx>
      <c:valAx>
        <c:axId val="5679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6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이경숙, ID : H2500081)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07월 08일 13:49:04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1974.556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61.162506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24.535774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79.099999999999994</v>
      </c>
      <c r="G8" s="59">
        <f>'DRIs DATA 입력'!G8</f>
        <v>7.2960000000000003</v>
      </c>
      <c r="H8" s="59">
        <f>'DRIs DATA 입력'!H8</f>
        <v>13.603</v>
      </c>
      <c r="I8" s="46"/>
      <c r="J8" s="59" t="s">
        <v>216</v>
      </c>
      <c r="K8" s="59">
        <f>'DRIs DATA 입력'!K8</f>
        <v>3.2879999999999998</v>
      </c>
      <c r="L8" s="59">
        <f>'DRIs DATA 입력'!L8</f>
        <v>11.968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737.70439999999996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14.974779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3.7835774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220.55783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180.89089999999999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1.5095076999999999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1.2723967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16.132148999999998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1.7962513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518.66045999999994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5.1002054000000001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2.7039534999999999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3.8184651999999999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477.45247999999998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1194.3783000000001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3122.0117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3411.7249000000002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200.79535999999999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121.10285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12.643622000000001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9.7328030000000005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1631.5051000000001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0.19245767999999999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3.6524741999999999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182.98578000000001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72.682689999999994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6" sqref="F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331</v>
      </c>
      <c r="G1" s="62" t="s">
        <v>276</v>
      </c>
      <c r="H1" s="61" t="s">
        <v>332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306</v>
      </c>
      <c r="R5" s="65" t="s">
        <v>289</v>
      </c>
      <c r="S5" s="65" t="s">
        <v>283</v>
      </c>
      <c r="U5" s="65"/>
      <c r="V5" s="65" t="s">
        <v>287</v>
      </c>
      <c r="W5" s="65" t="s">
        <v>288</v>
      </c>
      <c r="X5" s="65" t="s">
        <v>306</v>
      </c>
      <c r="Y5" s="65" t="s">
        <v>289</v>
      </c>
      <c r="Z5" s="65" t="s">
        <v>283</v>
      </c>
    </row>
    <row r="6" spans="1:27" x14ac:dyDescent="0.3">
      <c r="A6" s="65" t="s">
        <v>278</v>
      </c>
      <c r="B6" s="65">
        <v>1800</v>
      </c>
      <c r="C6" s="65">
        <v>1974.556</v>
      </c>
      <c r="E6" s="65" t="s">
        <v>290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307</v>
      </c>
      <c r="O6" s="65">
        <v>40</v>
      </c>
      <c r="P6" s="65">
        <v>50</v>
      </c>
      <c r="Q6" s="65">
        <v>0</v>
      </c>
      <c r="R6" s="65">
        <v>0</v>
      </c>
      <c r="S6" s="65">
        <v>61.162506</v>
      </c>
      <c r="U6" s="65" t="s">
        <v>308</v>
      </c>
      <c r="V6" s="65">
        <v>0</v>
      </c>
      <c r="W6" s="65">
        <v>0</v>
      </c>
      <c r="X6" s="65">
        <v>20</v>
      </c>
      <c r="Y6" s="65">
        <v>0</v>
      </c>
      <c r="Z6" s="65">
        <v>24.535774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333</v>
      </c>
      <c r="K7" s="65">
        <v>1</v>
      </c>
      <c r="L7" s="65">
        <v>10</v>
      </c>
    </row>
    <row r="8" spans="1:27" x14ac:dyDescent="0.3">
      <c r="E8" s="65" t="s">
        <v>292</v>
      </c>
      <c r="F8" s="65">
        <v>79.099999999999994</v>
      </c>
      <c r="G8" s="65">
        <v>7.2960000000000003</v>
      </c>
      <c r="H8" s="65">
        <v>13.603</v>
      </c>
      <c r="J8" s="65" t="s">
        <v>292</v>
      </c>
      <c r="K8" s="65">
        <v>3.2879999999999998</v>
      </c>
      <c r="L8" s="65">
        <v>11.968</v>
      </c>
    </row>
    <row r="13" spans="1:27" x14ac:dyDescent="0.3">
      <c r="A13" s="66" t="s">
        <v>293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334</v>
      </c>
      <c r="B14" s="67"/>
      <c r="C14" s="67"/>
      <c r="D14" s="67"/>
      <c r="E14" s="67"/>
      <c r="F14" s="67"/>
      <c r="H14" s="67" t="s">
        <v>294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295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335</v>
      </c>
      <c r="D15" s="65" t="s">
        <v>306</v>
      </c>
      <c r="E15" s="65" t="s">
        <v>289</v>
      </c>
      <c r="F15" s="65" t="s">
        <v>283</v>
      </c>
      <c r="H15" s="65"/>
      <c r="I15" s="65" t="s">
        <v>287</v>
      </c>
      <c r="J15" s="65" t="s">
        <v>288</v>
      </c>
      <c r="K15" s="65" t="s">
        <v>306</v>
      </c>
      <c r="L15" s="65" t="s">
        <v>289</v>
      </c>
      <c r="M15" s="65" t="s">
        <v>283</v>
      </c>
      <c r="O15" s="65"/>
      <c r="P15" s="65" t="s">
        <v>287</v>
      </c>
      <c r="Q15" s="65" t="s">
        <v>288</v>
      </c>
      <c r="R15" s="65" t="s">
        <v>306</v>
      </c>
      <c r="S15" s="65" t="s">
        <v>336</v>
      </c>
      <c r="T15" s="65" t="s">
        <v>283</v>
      </c>
      <c r="V15" s="65"/>
      <c r="W15" s="65" t="s">
        <v>287</v>
      </c>
      <c r="X15" s="65" t="s">
        <v>288</v>
      </c>
      <c r="Y15" s="65" t="s">
        <v>306</v>
      </c>
      <c r="Z15" s="65" t="s">
        <v>289</v>
      </c>
      <c r="AA15" s="65" t="s">
        <v>283</v>
      </c>
    </row>
    <row r="16" spans="1:27" x14ac:dyDescent="0.3">
      <c r="A16" s="65" t="s">
        <v>296</v>
      </c>
      <c r="B16" s="65">
        <v>430</v>
      </c>
      <c r="C16" s="65">
        <v>600</v>
      </c>
      <c r="D16" s="65">
        <v>0</v>
      </c>
      <c r="E16" s="65">
        <v>3000</v>
      </c>
      <c r="F16" s="65">
        <v>737.70439999999996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14.974779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3.7835774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220.55783</v>
      </c>
    </row>
    <row r="23" spans="1:62" x14ac:dyDescent="0.3">
      <c r="A23" s="66" t="s">
        <v>297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310</v>
      </c>
      <c r="B24" s="67"/>
      <c r="C24" s="67"/>
      <c r="D24" s="67"/>
      <c r="E24" s="67"/>
      <c r="F24" s="67"/>
      <c r="H24" s="67" t="s">
        <v>298</v>
      </c>
      <c r="I24" s="67"/>
      <c r="J24" s="67"/>
      <c r="K24" s="67"/>
      <c r="L24" s="67"/>
      <c r="M24" s="67"/>
      <c r="O24" s="67" t="s">
        <v>299</v>
      </c>
      <c r="P24" s="67"/>
      <c r="Q24" s="67"/>
      <c r="R24" s="67"/>
      <c r="S24" s="67"/>
      <c r="T24" s="67"/>
      <c r="V24" s="67" t="s">
        <v>300</v>
      </c>
      <c r="W24" s="67"/>
      <c r="X24" s="67"/>
      <c r="Y24" s="67"/>
      <c r="Z24" s="67"/>
      <c r="AA24" s="67"/>
      <c r="AC24" s="67" t="s">
        <v>301</v>
      </c>
      <c r="AD24" s="67"/>
      <c r="AE24" s="67"/>
      <c r="AF24" s="67"/>
      <c r="AG24" s="67"/>
      <c r="AH24" s="67"/>
      <c r="AJ24" s="67" t="s">
        <v>302</v>
      </c>
      <c r="AK24" s="67"/>
      <c r="AL24" s="67"/>
      <c r="AM24" s="67"/>
      <c r="AN24" s="67"/>
      <c r="AO24" s="67"/>
      <c r="AQ24" s="67" t="s">
        <v>303</v>
      </c>
      <c r="AR24" s="67"/>
      <c r="AS24" s="67"/>
      <c r="AT24" s="67"/>
      <c r="AU24" s="67"/>
      <c r="AV24" s="67"/>
      <c r="AX24" s="67" t="s">
        <v>304</v>
      </c>
      <c r="AY24" s="67"/>
      <c r="AZ24" s="67"/>
      <c r="BA24" s="67"/>
      <c r="BB24" s="67"/>
      <c r="BC24" s="67"/>
      <c r="BE24" s="67" t="s">
        <v>337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306</v>
      </c>
      <c r="E25" s="65" t="s">
        <v>289</v>
      </c>
      <c r="F25" s="65" t="s">
        <v>283</v>
      </c>
      <c r="H25" s="65"/>
      <c r="I25" s="65" t="s">
        <v>287</v>
      </c>
      <c r="J25" s="65" t="s">
        <v>288</v>
      </c>
      <c r="K25" s="65" t="s">
        <v>306</v>
      </c>
      <c r="L25" s="65" t="s">
        <v>289</v>
      </c>
      <c r="M25" s="65" t="s">
        <v>283</v>
      </c>
      <c r="O25" s="65"/>
      <c r="P25" s="65" t="s">
        <v>287</v>
      </c>
      <c r="Q25" s="65" t="s">
        <v>288</v>
      </c>
      <c r="R25" s="65" t="s">
        <v>306</v>
      </c>
      <c r="S25" s="65" t="s">
        <v>289</v>
      </c>
      <c r="T25" s="65" t="s">
        <v>283</v>
      </c>
      <c r="V25" s="65"/>
      <c r="W25" s="65" t="s">
        <v>287</v>
      </c>
      <c r="X25" s="65" t="s">
        <v>288</v>
      </c>
      <c r="Y25" s="65" t="s">
        <v>306</v>
      </c>
      <c r="Z25" s="65" t="s">
        <v>289</v>
      </c>
      <c r="AA25" s="65" t="s">
        <v>283</v>
      </c>
      <c r="AC25" s="65"/>
      <c r="AD25" s="65" t="s">
        <v>287</v>
      </c>
      <c r="AE25" s="65" t="s">
        <v>288</v>
      </c>
      <c r="AF25" s="65" t="s">
        <v>306</v>
      </c>
      <c r="AG25" s="65" t="s">
        <v>289</v>
      </c>
      <c r="AH25" s="65" t="s">
        <v>283</v>
      </c>
      <c r="AJ25" s="65"/>
      <c r="AK25" s="65" t="s">
        <v>287</v>
      </c>
      <c r="AL25" s="65" t="s">
        <v>288</v>
      </c>
      <c r="AM25" s="65" t="s">
        <v>306</v>
      </c>
      <c r="AN25" s="65" t="s">
        <v>289</v>
      </c>
      <c r="AO25" s="65" t="s">
        <v>283</v>
      </c>
      <c r="AQ25" s="65"/>
      <c r="AR25" s="65" t="s">
        <v>287</v>
      </c>
      <c r="AS25" s="65" t="s">
        <v>288</v>
      </c>
      <c r="AT25" s="65" t="s">
        <v>306</v>
      </c>
      <c r="AU25" s="65" t="s">
        <v>289</v>
      </c>
      <c r="AV25" s="65" t="s">
        <v>338</v>
      </c>
      <c r="AX25" s="65"/>
      <c r="AY25" s="65" t="s">
        <v>287</v>
      </c>
      <c r="AZ25" s="65" t="s">
        <v>288</v>
      </c>
      <c r="BA25" s="65" t="s">
        <v>306</v>
      </c>
      <c r="BB25" s="65" t="s">
        <v>289</v>
      </c>
      <c r="BC25" s="65" t="s">
        <v>283</v>
      </c>
      <c r="BE25" s="65"/>
      <c r="BF25" s="65" t="s">
        <v>287</v>
      </c>
      <c r="BG25" s="65" t="s">
        <v>288</v>
      </c>
      <c r="BH25" s="65" t="s">
        <v>306</v>
      </c>
      <c r="BI25" s="65" t="s">
        <v>289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180.89089999999999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1.5095076999999999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1.2723967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16.132148999999998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1.7962513</v>
      </c>
      <c r="AJ26" s="65" t="s">
        <v>311</v>
      </c>
      <c r="AK26" s="65">
        <v>320</v>
      </c>
      <c r="AL26" s="65">
        <v>400</v>
      </c>
      <c r="AM26" s="65">
        <v>0</v>
      </c>
      <c r="AN26" s="65">
        <v>1000</v>
      </c>
      <c r="AO26" s="65">
        <v>518.66045999999994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5.1002054000000001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2.7039534999999999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3.8184651999999999</v>
      </c>
    </row>
    <row r="33" spans="1:68" x14ac:dyDescent="0.3">
      <c r="A33" s="66" t="s">
        <v>312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339</v>
      </c>
      <c r="B34" s="67"/>
      <c r="C34" s="67"/>
      <c r="D34" s="67"/>
      <c r="E34" s="67"/>
      <c r="F34" s="67"/>
      <c r="H34" s="67" t="s">
        <v>313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315</v>
      </c>
      <c r="AD34" s="67"/>
      <c r="AE34" s="67"/>
      <c r="AF34" s="67"/>
      <c r="AG34" s="67"/>
      <c r="AH34" s="67"/>
      <c r="AJ34" s="67" t="s">
        <v>316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306</v>
      </c>
      <c r="E35" s="65" t="s">
        <v>289</v>
      </c>
      <c r="F35" s="65" t="s">
        <v>283</v>
      </c>
      <c r="H35" s="65"/>
      <c r="I35" s="65" t="s">
        <v>287</v>
      </c>
      <c r="J35" s="65" t="s">
        <v>288</v>
      </c>
      <c r="K35" s="65" t="s">
        <v>306</v>
      </c>
      <c r="L35" s="65" t="s">
        <v>289</v>
      </c>
      <c r="M35" s="65" t="s">
        <v>283</v>
      </c>
      <c r="O35" s="65"/>
      <c r="P35" s="65" t="s">
        <v>287</v>
      </c>
      <c r="Q35" s="65" t="s">
        <v>288</v>
      </c>
      <c r="R35" s="65" t="s">
        <v>306</v>
      </c>
      <c r="S35" s="65" t="s">
        <v>289</v>
      </c>
      <c r="T35" s="65" t="s">
        <v>283</v>
      </c>
      <c r="V35" s="65"/>
      <c r="W35" s="65" t="s">
        <v>287</v>
      </c>
      <c r="X35" s="65" t="s">
        <v>288</v>
      </c>
      <c r="Y35" s="65" t="s">
        <v>306</v>
      </c>
      <c r="Z35" s="65" t="s">
        <v>289</v>
      </c>
      <c r="AA35" s="65" t="s">
        <v>283</v>
      </c>
      <c r="AC35" s="65"/>
      <c r="AD35" s="65" t="s">
        <v>287</v>
      </c>
      <c r="AE35" s="65" t="s">
        <v>288</v>
      </c>
      <c r="AF35" s="65" t="s">
        <v>306</v>
      </c>
      <c r="AG35" s="65" t="s">
        <v>289</v>
      </c>
      <c r="AH35" s="65" t="s">
        <v>283</v>
      </c>
      <c r="AJ35" s="65"/>
      <c r="AK35" s="65" t="s">
        <v>287</v>
      </c>
      <c r="AL35" s="65" t="s">
        <v>288</v>
      </c>
      <c r="AM35" s="65" t="s">
        <v>306</v>
      </c>
      <c r="AN35" s="65" t="s">
        <v>289</v>
      </c>
      <c r="AO35" s="65" t="s">
        <v>283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477.45247999999998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1194.3783000000001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3122.0117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3411.7249000000002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200.79535999999999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121.10285</v>
      </c>
    </row>
    <row r="43" spans="1:68" x14ac:dyDescent="0.3">
      <c r="A43" s="66" t="s">
        <v>317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318</v>
      </c>
      <c r="B44" s="67"/>
      <c r="C44" s="67"/>
      <c r="D44" s="67"/>
      <c r="E44" s="67"/>
      <c r="F44" s="67"/>
      <c r="H44" s="67" t="s">
        <v>319</v>
      </c>
      <c r="I44" s="67"/>
      <c r="J44" s="67"/>
      <c r="K44" s="67"/>
      <c r="L44" s="67"/>
      <c r="M44" s="67"/>
      <c r="O44" s="67" t="s">
        <v>320</v>
      </c>
      <c r="P44" s="67"/>
      <c r="Q44" s="67"/>
      <c r="R44" s="67"/>
      <c r="S44" s="67"/>
      <c r="T44" s="67"/>
      <c r="V44" s="67" t="s">
        <v>321</v>
      </c>
      <c r="W44" s="67"/>
      <c r="X44" s="67"/>
      <c r="Y44" s="67"/>
      <c r="Z44" s="67"/>
      <c r="AA44" s="67"/>
      <c r="AC44" s="67" t="s">
        <v>322</v>
      </c>
      <c r="AD44" s="67"/>
      <c r="AE44" s="67"/>
      <c r="AF44" s="67"/>
      <c r="AG44" s="67"/>
      <c r="AH44" s="67"/>
      <c r="AJ44" s="67" t="s">
        <v>340</v>
      </c>
      <c r="AK44" s="67"/>
      <c r="AL44" s="67"/>
      <c r="AM44" s="67"/>
      <c r="AN44" s="67"/>
      <c r="AO44" s="67"/>
      <c r="AQ44" s="67" t="s">
        <v>341</v>
      </c>
      <c r="AR44" s="67"/>
      <c r="AS44" s="67"/>
      <c r="AT44" s="67"/>
      <c r="AU44" s="67"/>
      <c r="AV44" s="67"/>
      <c r="AX44" s="67" t="s">
        <v>323</v>
      </c>
      <c r="AY44" s="67"/>
      <c r="AZ44" s="67"/>
      <c r="BA44" s="67"/>
      <c r="BB44" s="67"/>
      <c r="BC44" s="67"/>
      <c r="BE44" s="67" t="s">
        <v>324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306</v>
      </c>
      <c r="E45" s="65" t="s">
        <v>289</v>
      </c>
      <c r="F45" s="65" t="s">
        <v>283</v>
      </c>
      <c r="H45" s="65"/>
      <c r="I45" s="65" t="s">
        <v>287</v>
      </c>
      <c r="J45" s="65" t="s">
        <v>288</v>
      </c>
      <c r="K45" s="65" t="s">
        <v>306</v>
      </c>
      <c r="L45" s="65" t="s">
        <v>289</v>
      </c>
      <c r="M45" s="65" t="s">
        <v>283</v>
      </c>
      <c r="O45" s="65"/>
      <c r="P45" s="65" t="s">
        <v>287</v>
      </c>
      <c r="Q45" s="65" t="s">
        <v>288</v>
      </c>
      <c r="R45" s="65" t="s">
        <v>306</v>
      </c>
      <c r="S45" s="65" t="s">
        <v>289</v>
      </c>
      <c r="T45" s="65" t="s">
        <v>283</v>
      </c>
      <c r="V45" s="65"/>
      <c r="W45" s="65" t="s">
        <v>287</v>
      </c>
      <c r="X45" s="65" t="s">
        <v>288</v>
      </c>
      <c r="Y45" s="65" t="s">
        <v>306</v>
      </c>
      <c r="Z45" s="65" t="s">
        <v>289</v>
      </c>
      <c r="AA45" s="65" t="s">
        <v>283</v>
      </c>
      <c r="AC45" s="65"/>
      <c r="AD45" s="65" t="s">
        <v>287</v>
      </c>
      <c r="AE45" s="65" t="s">
        <v>288</v>
      </c>
      <c r="AF45" s="65" t="s">
        <v>306</v>
      </c>
      <c r="AG45" s="65" t="s">
        <v>289</v>
      </c>
      <c r="AH45" s="65" t="s">
        <v>283</v>
      </c>
      <c r="AJ45" s="65"/>
      <c r="AK45" s="65" t="s">
        <v>287</v>
      </c>
      <c r="AL45" s="65" t="s">
        <v>288</v>
      </c>
      <c r="AM45" s="65" t="s">
        <v>306</v>
      </c>
      <c r="AN45" s="65" t="s">
        <v>289</v>
      </c>
      <c r="AO45" s="65" t="s">
        <v>283</v>
      </c>
      <c r="AQ45" s="65"/>
      <c r="AR45" s="65" t="s">
        <v>342</v>
      </c>
      <c r="AS45" s="65" t="s">
        <v>288</v>
      </c>
      <c r="AT45" s="65" t="s">
        <v>306</v>
      </c>
      <c r="AU45" s="65" t="s">
        <v>289</v>
      </c>
      <c r="AV45" s="65" t="s">
        <v>283</v>
      </c>
      <c r="AX45" s="65"/>
      <c r="AY45" s="65" t="s">
        <v>287</v>
      </c>
      <c r="AZ45" s="65" t="s">
        <v>288</v>
      </c>
      <c r="BA45" s="65" t="s">
        <v>306</v>
      </c>
      <c r="BB45" s="65" t="s">
        <v>289</v>
      </c>
      <c r="BC45" s="65" t="s">
        <v>283</v>
      </c>
      <c r="BE45" s="65"/>
      <c r="BF45" s="65" t="s">
        <v>287</v>
      </c>
      <c r="BG45" s="65" t="s">
        <v>288</v>
      </c>
      <c r="BH45" s="65" t="s">
        <v>306</v>
      </c>
      <c r="BI45" s="65" t="s">
        <v>289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12.643622000000001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9.7328030000000005</v>
      </c>
      <c r="O46" s="65" t="s">
        <v>325</v>
      </c>
      <c r="P46" s="65">
        <v>600</v>
      </c>
      <c r="Q46" s="65">
        <v>800</v>
      </c>
      <c r="R46" s="65">
        <v>0</v>
      </c>
      <c r="S46" s="65">
        <v>10000</v>
      </c>
      <c r="T46" s="65">
        <v>1631.5051000000001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0.19245767999999999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3.6524741999999999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182.98578000000001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72.682689999999994</v>
      </c>
      <c r="AX46" s="65" t="s">
        <v>326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9" sqref="H2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328</v>
      </c>
      <c r="B2" s="61" t="s">
        <v>329</v>
      </c>
      <c r="C2" s="61" t="s">
        <v>330</v>
      </c>
      <c r="D2" s="61">
        <v>61</v>
      </c>
      <c r="E2" s="61">
        <v>1974.556</v>
      </c>
      <c r="F2" s="61">
        <v>355.64478000000003</v>
      </c>
      <c r="G2" s="61">
        <v>32.805970000000002</v>
      </c>
      <c r="H2" s="61">
        <v>17.285354999999999</v>
      </c>
      <c r="I2" s="61">
        <v>15.520617</v>
      </c>
      <c r="J2" s="61">
        <v>61.162506</v>
      </c>
      <c r="K2" s="61">
        <v>36.914000000000001</v>
      </c>
      <c r="L2" s="61">
        <v>24.248507</v>
      </c>
      <c r="M2" s="61">
        <v>24.535774</v>
      </c>
      <c r="N2" s="61">
        <v>3.9131140000000002</v>
      </c>
      <c r="O2" s="61">
        <v>14.833066000000001</v>
      </c>
      <c r="P2" s="61">
        <v>1161.4883</v>
      </c>
      <c r="Q2" s="61">
        <v>18.383071999999999</v>
      </c>
      <c r="R2" s="61">
        <v>737.70439999999996</v>
      </c>
      <c r="S2" s="61">
        <v>101.62808</v>
      </c>
      <c r="T2" s="61">
        <v>7632.9032999999999</v>
      </c>
      <c r="U2" s="61">
        <v>3.7835774</v>
      </c>
      <c r="V2" s="61">
        <v>14.974779</v>
      </c>
      <c r="W2" s="61">
        <v>220.55783</v>
      </c>
      <c r="X2" s="61">
        <v>180.89089999999999</v>
      </c>
      <c r="Y2" s="61">
        <v>1.5095076999999999</v>
      </c>
      <c r="Z2" s="61">
        <v>1.2723967</v>
      </c>
      <c r="AA2" s="61">
        <v>16.132148999999998</v>
      </c>
      <c r="AB2" s="61">
        <v>1.7962513</v>
      </c>
      <c r="AC2" s="61">
        <v>518.66045999999994</v>
      </c>
      <c r="AD2" s="61">
        <v>5.1002054000000001</v>
      </c>
      <c r="AE2" s="61">
        <v>2.7039534999999999</v>
      </c>
      <c r="AF2" s="61">
        <v>3.8184651999999999</v>
      </c>
      <c r="AG2" s="61">
        <v>477.45247999999998</v>
      </c>
      <c r="AH2" s="61">
        <v>234.38873000000001</v>
      </c>
      <c r="AI2" s="61">
        <v>243.06375</v>
      </c>
      <c r="AJ2" s="61">
        <v>1194.3783000000001</v>
      </c>
      <c r="AK2" s="61">
        <v>3122.0117</v>
      </c>
      <c r="AL2" s="61">
        <v>200.79535999999999</v>
      </c>
      <c r="AM2" s="61">
        <v>3411.7249000000002</v>
      </c>
      <c r="AN2" s="61">
        <v>121.10285</v>
      </c>
      <c r="AO2" s="61">
        <v>12.643622000000001</v>
      </c>
      <c r="AP2" s="61">
        <v>10.106798</v>
      </c>
      <c r="AQ2" s="61">
        <v>2.5368244999999998</v>
      </c>
      <c r="AR2" s="61">
        <v>9.7328030000000005</v>
      </c>
      <c r="AS2" s="61">
        <v>1631.5051000000001</v>
      </c>
      <c r="AT2" s="61">
        <v>0.19245767999999999</v>
      </c>
      <c r="AU2" s="61">
        <v>3.6524741999999999</v>
      </c>
      <c r="AV2" s="61">
        <v>182.98578000000001</v>
      </c>
      <c r="AW2" s="61">
        <v>72.682689999999994</v>
      </c>
      <c r="AX2" s="61">
        <v>0.12229568</v>
      </c>
      <c r="AY2" s="61">
        <v>0.69438040000000001</v>
      </c>
      <c r="AZ2" s="61">
        <v>206.93616</v>
      </c>
      <c r="BA2" s="61">
        <v>28.681889000000002</v>
      </c>
      <c r="BB2" s="61">
        <v>9.8925049999999999</v>
      </c>
      <c r="BC2" s="61">
        <v>9.8375640000000004</v>
      </c>
      <c r="BD2" s="61">
        <v>8.9270329999999998</v>
      </c>
      <c r="BE2" s="61">
        <v>0.53961139999999996</v>
      </c>
      <c r="BF2" s="61">
        <v>2.6277628000000002</v>
      </c>
      <c r="BG2" s="61">
        <v>1.1518281E-3</v>
      </c>
      <c r="BH2" s="61">
        <v>4.2266626000000002E-2</v>
      </c>
      <c r="BI2" s="61">
        <v>3.9122030000000002E-2</v>
      </c>
      <c r="BJ2" s="61">
        <v>0.18104379000000001</v>
      </c>
      <c r="BK2" s="61">
        <v>8.8602166000000004E-5</v>
      </c>
      <c r="BL2" s="61">
        <v>0.74365764999999995</v>
      </c>
      <c r="BM2" s="61">
        <v>2.5661665999999999</v>
      </c>
      <c r="BN2" s="61">
        <v>0.48344537999999998</v>
      </c>
      <c r="BO2" s="61">
        <v>37.102910000000001</v>
      </c>
      <c r="BP2" s="61">
        <v>4.6121873999999998</v>
      </c>
      <c r="BQ2" s="61">
        <v>14.011082</v>
      </c>
      <c r="BR2" s="61">
        <v>58.888759999999998</v>
      </c>
      <c r="BS2" s="61">
        <v>25.385963</v>
      </c>
      <c r="BT2" s="61">
        <v>5.6295443000000001</v>
      </c>
      <c r="BU2" s="61">
        <v>0.20529415000000001</v>
      </c>
      <c r="BV2" s="61">
        <v>2.2480788000000002E-2</v>
      </c>
      <c r="BW2" s="61">
        <v>0.50490093000000003</v>
      </c>
      <c r="BX2" s="61">
        <v>0.81928559999999995</v>
      </c>
      <c r="BY2" s="61">
        <v>0.1435535</v>
      </c>
      <c r="BZ2" s="61">
        <v>1.4278242999999999E-3</v>
      </c>
      <c r="CA2" s="61">
        <v>0.56509699999999996</v>
      </c>
      <c r="CB2" s="61">
        <v>7.7138809999999997E-3</v>
      </c>
      <c r="CC2" s="61">
        <v>0.14791012000000001</v>
      </c>
      <c r="CD2" s="61">
        <v>0.70801979999999998</v>
      </c>
      <c r="CE2" s="61">
        <v>0.21616852</v>
      </c>
      <c r="CF2" s="61">
        <v>0.16991274000000001</v>
      </c>
      <c r="CG2" s="61">
        <v>2.4750000000000001E-7</v>
      </c>
      <c r="CH2" s="61">
        <v>2.7142093999999999E-2</v>
      </c>
      <c r="CI2" s="61">
        <v>1.5350373E-2</v>
      </c>
      <c r="CJ2" s="61">
        <v>1.5265591000000001</v>
      </c>
      <c r="CK2" s="61">
        <v>6.4733719999999995E-2</v>
      </c>
      <c r="CL2" s="61">
        <v>1.7267760000000001</v>
      </c>
      <c r="CM2" s="61">
        <v>2.6227771999999998</v>
      </c>
      <c r="CN2" s="61">
        <v>2031.4241999999999</v>
      </c>
      <c r="CO2" s="61">
        <v>3533.4070000000002</v>
      </c>
      <c r="CP2" s="61">
        <v>1604.41</v>
      </c>
      <c r="CQ2" s="61">
        <v>745.24329999999998</v>
      </c>
      <c r="CR2" s="61">
        <v>361.76114000000001</v>
      </c>
      <c r="CS2" s="61">
        <v>518.48206000000005</v>
      </c>
      <c r="CT2" s="61">
        <v>1991.9501</v>
      </c>
      <c r="CU2" s="61">
        <v>1110.4794999999999</v>
      </c>
      <c r="CV2" s="61">
        <v>1637.7802999999999</v>
      </c>
      <c r="CW2" s="61">
        <v>1158.2906</v>
      </c>
      <c r="CX2" s="61">
        <v>327.16552999999999</v>
      </c>
      <c r="CY2" s="61">
        <v>2728.7927</v>
      </c>
      <c r="CZ2" s="61">
        <v>1256.3925999999999</v>
      </c>
      <c r="DA2" s="61">
        <v>2660.1028000000001</v>
      </c>
      <c r="DB2" s="61">
        <v>2816.56</v>
      </c>
      <c r="DC2" s="61">
        <v>3708.8620000000001</v>
      </c>
      <c r="DD2" s="61">
        <v>7204.6943000000001</v>
      </c>
      <c r="DE2" s="61">
        <v>1025.0727999999999</v>
      </c>
      <c r="DF2" s="61">
        <v>3714.1035000000002</v>
      </c>
      <c r="DG2" s="61">
        <v>1430.3364999999999</v>
      </c>
      <c r="DH2" s="61">
        <v>41.243720000000003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28.681889000000002</v>
      </c>
      <c r="B6">
        <f>BB2</f>
        <v>9.8925049999999999</v>
      </c>
      <c r="C6">
        <f>BC2</f>
        <v>9.8375640000000004</v>
      </c>
      <c r="D6">
        <f>BD2</f>
        <v>8.9270329999999998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6" sqref="G3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22173</v>
      </c>
      <c r="C2" s="56">
        <f ca="1">YEAR(TODAY())-YEAR(B2)+IF(TODAY()&gt;=DATE(YEAR(TODAY()),MONTH(B2),DAY(B2)),0,-1)</f>
        <v>61</v>
      </c>
      <c r="E2" s="52">
        <v>167.9</v>
      </c>
      <c r="F2" s="53" t="s">
        <v>39</v>
      </c>
      <c r="G2" s="52">
        <v>65.8</v>
      </c>
      <c r="H2" s="51" t="s">
        <v>41</v>
      </c>
      <c r="I2" s="72">
        <f>ROUND(G3/E3^2,1)</f>
        <v>23.3</v>
      </c>
    </row>
    <row r="3" spans="1:9" x14ac:dyDescent="0.3">
      <c r="E3" s="51">
        <f>E2/100</f>
        <v>1.679</v>
      </c>
      <c r="F3" s="51" t="s">
        <v>40</v>
      </c>
      <c r="G3" s="51">
        <f>G2</f>
        <v>65.8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이경숙, ID : H2500081)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07월 08일 13:49:04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305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44743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167.9</v>
      </c>
      <c r="L12" s="124"/>
      <c r="M12" s="117">
        <f>'개인정보 및 신체계측 입력'!G2</f>
        <v>65.8</v>
      </c>
      <c r="N12" s="118"/>
      <c r="O12" s="113" t="s">
        <v>271</v>
      </c>
      <c r="P12" s="107"/>
      <c r="Q12" s="90">
        <f>'개인정보 및 신체계측 입력'!I2</f>
        <v>23.3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이경숙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79.099999999999994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7.2960000000000003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13.603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</v>
      </c>
      <c r="L72" s="36" t="s">
        <v>53</v>
      </c>
      <c r="M72" s="36">
        <f>ROUND('DRIs DATA'!K8,1)</f>
        <v>3.3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98.36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124.79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180.89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119.75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59.68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208.13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126.44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2022-07-08T04:52:42Z</dcterms:modified>
</cp:coreProperties>
</file>