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<sst xmlns="http://schemas.openxmlformats.org/spreadsheetml/2006/main" count="692" uniqueCount="339">
  <si>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</si>
  <si>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</si>
  <si>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</si>
  <si>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</si>
  <si>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</si>
  <si>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</si>
  <si>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</si>
  <si>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</si>
  <si>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</si>
  <si>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</si>
  <si>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</si>
  <si>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</si>
  <si>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</si>
  <si>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</si>
  <si>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</si>
  <si>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</si>
  <si>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</si>
  <si>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</si>
  <si>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</si>
  <si>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</si>
  <si>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</si>
  <si>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</si>
  <si>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</si>
  <si>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</si>
  <si>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</si>
  <si>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</si>
  <si>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</si>
  <si>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</si>
  <si>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</si>
  <si>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</si>
  <si>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</si>
  <si>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</si>
  <si>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</si>
  <si>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</si>
  <si>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</si>
  <si>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</si>
  <si>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</si>
  <si>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</si>
  <si>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</si>
  <si>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</si>
  <si>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</si>
  <si>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</si>
  <si>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</si>
  <si>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</si>
  <si>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</si>
  <si>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</si>
  <si>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</si>
  <si>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</si>
  <si>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</si>
  <si>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</si>
  <si>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</si>
  <si>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</si>
  <si>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</si>
  <si>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</si>
  <si>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</si>
  <si>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</si>
  <si>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</si>
  <si>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</si>
  <si>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</si>
  <si>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</si>
  <si>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</si>
  <si>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</si>
  <si>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</si>
  <si>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</si>
  <si>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</si>
  <si>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</si>
  <si>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</si>
  <si>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</si>
  <si>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</si>
  <si>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</si>
  <si>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</si>
  <si>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</si>
  <si>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</si>
  <si>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</si>
  <si>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</si>
  <si>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</si>
  <si>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</si>
  <si>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</si>
  <si>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</si>
  <si>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</si>
  <si>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</si>
  <si>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</si>
  <si>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</si>
  <si>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</si>
  <si>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</si>
  <si>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</si>
  <si>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</si>
  <si>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</si>
  <si>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</si>
  <si>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</si>
  <si>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</si>
  <si>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</si>
  <si>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</si>
  <si>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</si>
  <si>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</si>
  <si>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</si>
  <si>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</si>
  <si>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</si>
  <si>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</si>
  <si>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</si>
  <si>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</si>
  <si>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</si>
  <si>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</si>
  <si>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</si>
  <si>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</si>
  <si>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</si>
  <si>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</si>
  <si>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</si>
  <si>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</si>
  <si>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</si>
  <si>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</si>
  <si>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</si>
  <si>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</si>
  <si>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</si>
  <si>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</si>
  <si>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</si>
  <si>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</si>
  <si>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</si>
  <si>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</si>
  <si>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</si>
  <si>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</si>
  <si>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</si>
  <si>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</si>
  <si>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</si>
  <si>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</si>
  <si>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</si>
  <si>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</si>
  <si>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</si>
  <si>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</si>
  <si>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</si>
  <si>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</si>
  <si>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</si>
  <si>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</si>
  <si>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</si>
  <si>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</si>
  <si>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</si>
  <si>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</si>
  <si>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</si>
  <si>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</si>
  <si>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</si>
  <si>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</si>
  <si>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</si>
  <si>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</si>
  <si>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</si>
  <si>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</si>
  <si>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</si>
  <si>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</si>
  <si>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</si>
  <si>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</si>
  <si>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</si>
  <si>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</si>
  <si>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</si>
  <si>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</si>
  <si>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</si>
  <si>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</si>
  <si>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</si>
  <si>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</si>
  <si>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</si>
  <si>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</si>
  <si>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</si>
  <si>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</si>
  <si>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</si>
  <si>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</si>
  <si>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</si>
  <si>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</si>
  <si>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</si>
  <si>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</si>
  <si>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</si>
  <si>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</si>
  <si>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</si>
  <si>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</si>
  <si>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</si>
  <si>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</si>
  <si>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</si>
  <si>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</si>
  <si>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</si>
  <si>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</si>
  <si>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</si>
  <si>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</si>
  <si>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</si>
  <si>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</si>
  <si>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</si>
  <si>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</si>
  <si>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</si>
  <si>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</si>
  <si>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</si>
  <si>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</si>
  <si>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</si>
  <si>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</si>
  <si>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</si>
  <si>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</si>
  <si>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</si>
  <si>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</si>
  <si>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</si>
  <si>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</si>
  <si>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</si>
  <si>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</si>
  <si>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</si>
  <si>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</si>
  <si>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</si>
  <si>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</si>
  <si>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</si>
  <si>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</si>
  <si>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</si>
  <si>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</si>
  <si>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</si>
  <si>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</si>
  <si>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</si>
  <si>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</si>
  <si>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</si>
  <si>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</si>
  <si>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</si>
  <si>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</si>
  <si>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</si>
  <si>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</si>
  <si>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</si>
  <si>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</si>
  <si>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</si>
  <si>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</si>
  <si>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</si>
  <si>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</si>
  <si>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</si>
  <si>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</si>
  <si>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</si>
  <si>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</si>
  <si>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</si>
  <si>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</si>
  <si>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</si>
  <si>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</si>
  <si>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</si>
  <si>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</si>
  <si>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</si>
  <si>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</si>
  <si>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</si>
  <si>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</si>
  <si>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</si>
  <si>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</si>
  <si>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</si>
  <si>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</si>
  <si>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</si>
  <si>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</si>
  <si>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</si>
  <si>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</si>
  <si>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</si>
  <si>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</si>
  <si>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</si>
  <si>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</si>
  <si>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</si>
  <si>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</si>
  <si>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</si>
  <si>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</si>
  <si>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</si>
  <si>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</si>
  <si>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</si>
  <si>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</si>
  <si>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</si>
  <si>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</si>
  <si>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</si>
  <si>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</si>
  <si>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</si>
  <si>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</si>
  <si>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</si>
  <si>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</si>
  <si>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</si>
  <si>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</si>
  <si>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</si>
  <si>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</si>
  <si>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</si>
  <si>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</si>
  <si>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</si>
  <si>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</si>
  <si>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</si>
  <si>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</si>
  <si>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</si>
  <si>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</si>
  <si>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</si>
  <si>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</si>
  <si>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H2500092</t>
  </si>
  <si>
    <t>임종찬</t>
  </si>
  <si>
    <t>정보</t>
    <phoneticPr fontId="1" type="noConversion"/>
  </si>
  <si>
    <t>(설문지 : FFQ 95문항 설문지, 사용자 : 임종찬, ID : H2500092)</t>
  </si>
  <si>
    <t>출력시각</t>
    <phoneticPr fontId="1" type="noConversion"/>
  </si>
  <si>
    <t>2022년 08월 18일 11:10:55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</si>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</sst>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139.83503999999999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029528"/>
        <c:axId val="902974400"/>
      </c:barChart>
      <c:catAx>
        <c:axId val="57502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974400"/>
        <c:crosses val="autoZero"/>
        <c:auto val="1"/>
        <c:lblAlgn val="ctr"/>
        <c:lblOffset val="100"/>
        <c:noMultiLvlLbl val="0"/>
      </c:catAx>
      <c:valAx>
        <c:axId val="9029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02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5.0403333000000003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5488"/>
        <c:axId val="635202352"/>
      </c:barChart>
      <c:catAx>
        <c:axId val="6352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202352"/>
        <c:crosses val="autoZero"/>
        <c:auto val="1"/>
        <c:lblAlgn val="ctr"/>
        <c:lblOffset val="100"/>
        <c:noMultiLvlLbl val="0"/>
      </c:catAx>
      <c:valAx>
        <c:axId val="6352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1.6699634000000001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6272"/>
        <c:axId val="635199608"/>
      </c:barChart>
      <c:catAx>
        <c:axId val="6352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199608"/>
        <c:crosses val="autoZero"/>
        <c:auto val="1"/>
        <c:lblAlgn val="ctr"/>
        <c:lblOffset val="100"/>
        <c:noMultiLvlLbl val="0"/>
      </c:catAx>
      <c:valAx>
        <c:axId val="63519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2260.5551999999998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1176"/>
        <c:axId val="566329312"/>
      </c:barChart>
      <c:catAx>
        <c:axId val="63520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29312"/>
        <c:crosses val="autoZero"/>
        <c:auto val="1"/>
        <c:lblAlgn val="ctr"/>
        <c:lblOffset val="100"/>
        <c:noMultiLvlLbl val="0"/>
      </c:catAx>
      <c:valAx>
        <c:axId val="56632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5526.598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0880"/>
        <c:axId val="566329704"/>
      </c:barChart>
      <c:catAx>
        <c:axId val="5663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29704"/>
        <c:crosses val="autoZero"/>
        <c:auto val="1"/>
        <c:lblAlgn val="ctr"/>
        <c:lblOffset val="100"/>
        <c:noMultiLvlLbl val="0"/>
      </c:catAx>
      <c:valAx>
        <c:axId val="566329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191.04486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6368"/>
        <c:axId val="566335976"/>
      </c:barChart>
      <c:catAx>
        <c:axId val="56633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35976"/>
        <c:crosses val="autoZero"/>
        <c:auto val="1"/>
        <c:lblAlgn val="ctr"/>
        <c:lblOffset val="100"/>
        <c:noMultiLvlLbl val="0"/>
      </c:catAx>
      <c:valAx>
        <c:axId val="56633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209.36600999999999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2448"/>
        <c:axId val="566333232"/>
      </c:barChart>
      <c:catAx>
        <c:axId val="5663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33232"/>
        <c:crosses val="autoZero"/>
        <c:auto val="1"/>
        <c:lblAlgn val="ctr"/>
        <c:lblOffset val="100"/>
        <c:noMultiLvlLbl val="0"/>
      </c:catAx>
      <c:valAx>
        <c:axId val="56633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20.357893000000001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4800"/>
        <c:axId val="566331664"/>
      </c:barChart>
      <c:catAx>
        <c:axId val="56633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31664"/>
        <c:crosses val="autoZero"/>
        <c:auto val="1"/>
        <c:lblAlgn val="ctr"/>
        <c:lblOffset val="100"/>
        <c:noMultiLvlLbl val="0"/>
      </c:catAx>
      <c:valAx>
        <c:axId val="566331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1389.7483999999999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0096"/>
        <c:axId val="566334408"/>
      </c:barChart>
      <c:catAx>
        <c:axId val="56633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34408"/>
        <c:crosses val="autoZero"/>
        <c:auto val="1"/>
        <c:lblAlgn val="ctr"/>
        <c:lblOffset val="100"/>
        <c:noMultiLvlLbl val="0"/>
      </c:catAx>
      <c:valAx>
        <c:axId val="566334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0.15710968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35192"/>
        <c:axId val="566330488"/>
      </c:barChart>
      <c:catAx>
        <c:axId val="56633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30488"/>
        <c:crosses val="autoZero"/>
        <c:auto val="1"/>
        <c:lblAlgn val="ctr"/>
        <c:lblOffset val="100"/>
        <c:noMultiLvlLbl val="0"/>
      </c:catAx>
      <c:valAx>
        <c:axId val="56633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3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5.1011850000000001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4697528"/>
        <c:axId val="954693216"/>
      </c:barChart>
      <c:catAx>
        <c:axId val="9546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3216"/>
        <c:crosses val="autoZero"/>
        <c:auto val="1"/>
        <c:lblAlgn val="ctr"/>
        <c:lblOffset val="100"/>
        <c:noMultiLvlLbl val="0"/>
      </c:catAx>
      <c:valAx>
        <c:axId val="954693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43.821440000000003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2972832"/>
        <c:axId val="902971264"/>
      </c:barChart>
      <c:catAx>
        <c:axId val="9029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971264"/>
        <c:crosses val="autoZero"/>
        <c:auto val="1"/>
        <c:lblAlgn val="ctr"/>
        <c:lblOffset val="100"/>
        <c:noMultiLvlLbl val="0"/>
      </c:catAx>
      <c:valAx>
        <c:axId val="90297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29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363.4905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4694000"/>
        <c:axId val="954698312"/>
      </c:barChart>
      <c:catAx>
        <c:axId val="95469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8312"/>
        <c:crosses val="autoZero"/>
        <c:auto val="1"/>
        <c:lblAlgn val="ctr"/>
        <c:lblOffset val="100"/>
        <c:noMultiLvlLbl val="0"/>
      </c:catAx>
      <c:valAx>
        <c:axId val="95469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165.92722000000001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4692432"/>
        <c:axId val="954694784"/>
      </c:barChart>
      <c:catAx>
        <c:axId val="9546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4784"/>
        <c:crosses val="autoZero"/>
        <c:auto val="1"/>
        <c:lblAlgn val="ctr"/>
        <c:lblOffset val="100"/>
        <c:noMultiLvlLbl val="0"/>
      </c:catAx>
      <c:valAx>
        <c:axId val="95469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4.2489999999999997</c:v>
                </c:pt>
                <c:pt idx="1">
                  <c:v>13.941000000000001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54699096"/>
        <c:axId val="954697920"/>
      </c:barChart>
      <c:catAx>
        <c:axId val="95469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7920"/>
        <c:crosses val="autoZero"/>
        <c:auto val="1"/>
        <c:lblAlgn val="ctr"/>
        <c:lblOffset val="100"/>
        <c:noMultiLvlLbl val="0"/>
      </c:catAx>
      <c:valAx>
        <c:axId val="95469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22.315875999999999</c:v>
                </c:pt>
                <c:pt idx="1">
                  <c:v>26.914584999999999</c:v>
                </c:pt>
                <c:pt idx="2">
                  <c:v>30.393639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824.83889999999997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4692824"/>
        <c:axId val="954696352"/>
      </c:barChart>
      <c:catAx>
        <c:axId val="9546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6352"/>
        <c:crosses val="autoZero"/>
        <c:auto val="1"/>
        <c:lblAlgn val="ctr"/>
        <c:lblOffset val="100"/>
        <c:noMultiLvlLbl val="0"/>
      </c:catAx>
      <c:valAx>
        <c:axId val="95469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35.101129999999998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4695568"/>
        <c:axId val="954695176"/>
      </c:barChart>
      <c:catAx>
        <c:axId val="9546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4695176"/>
        <c:crosses val="autoZero"/>
        <c:auto val="1"/>
        <c:lblAlgn val="ctr"/>
        <c:lblOffset val="100"/>
        <c:noMultiLvlLbl val="0"/>
      </c:catAx>
      <c:valAx>
        <c:axId val="95469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70.034999999999997</c:v>
                </c:pt>
                <c:pt idx="1">
                  <c:v>11.413</c:v>
                </c:pt>
                <c:pt idx="2">
                  <c:v>18.553000000000001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954696744"/>
        <c:axId val="579563848"/>
      </c:barChart>
      <c:catAx>
        <c:axId val="95469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3848"/>
        <c:crosses val="autoZero"/>
        <c:auto val="1"/>
        <c:lblAlgn val="ctr"/>
        <c:lblOffset val="100"/>
        <c:noMultiLvlLbl val="0"/>
      </c:catAx>
      <c:valAx>
        <c:axId val="5795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469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3985.7107000000001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70512"/>
        <c:axId val="579570904"/>
      </c:barChart>
      <c:catAx>
        <c:axId val="57957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70904"/>
        <c:crosses val="autoZero"/>
        <c:auto val="1"/>
        <c:lblAlgn val="ctr"/>
        <c:lblOffset val="100"/>
        <c:noMultiLvlLbl val="0"/>
      </c:catAx>
      <c:valAx>
        <c:axId val="57957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7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156.16956999999999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65024"/>
        <c:axId val="579569728"/>
      </c:barChart>
      <c:catAx>
        <c:axId val="5795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9728"/>
        <c:crosses val="autoZero"/>
        <c:auto val="1"/>
        <c:lblAlgn val="ctr"/>
        <c:lblOffset val="100"/>
        <c:noMultiLvlLbl val="0"/>
      </c:catAx>
      <c:valAx>
        <c:axId val="579569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941.40295000000003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63456"/>
        <c:axId val="579564240"/>
      </c:barChart>
      <c:catAx>
        <c:axId val="5795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4240"/>
        <c:crosses val="autoZero"/>
        <c:auto val="1"/>
        <c:lblAlgn val="ctr"/>
        <c:lblOffset val="100"/>
        <c:noMultiLvlLbl val="0"/>
      </c:catAx>
      <c:valAx>
        <c:axId val="57956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7.4442029999999999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2973224"/>
        <c:axId val="902973616"/>
      </c:barChart>
      <c:catAx>
        <c:axId val="90297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973616"/>
        <c:crosses val="autoZero"/>
        <c:auto val="1"/>
        <c:lblAlgn val="ctr"/>
        <c:lblOffset val="100"/>
        <c:noMultiLvlLbl val="0"/>
      </c:catAx>
      <c:valAx>
        <c:axId val="90297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297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8170.5693000000001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66592"/>
        <c:axId val="579565808"/>
      </c:barChart>
      <c:catAx>
        <c:axId val="5795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5808"/>
        <c:crosses val="autoZero"/>
        <c:auto val="1"/>
        <c:lblAlgn val="ctr"/>
        <c:lblOffset val="100"/>
        <c:noMultiLvlLbl val="0"/>
      </c:catAx>
      <c:valAx>
        <c:axId val="5795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27.393156000000001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68552"/>
        <c:axId val="579566984"/>
      </c:barChart>
      <c:catAx>
        <c:axId val="57956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6984"/>
        <c:crosses val="autoZero"/>
        <c:auto val="1"/>
        <c:lblAlgn val="ctr"/>
        <c:lblOffset val="100"/>
        <c:noMultiLvlLbl val="0"/>
      </c:catAx>
      <c:valAx>
        <c:axId val="5795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6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3.6493711000000002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567768"/>
        <c:axId val="579568160"/>
      </c:barChart>
      <c:catAx>
        <c:axId val="5795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568160"/>
        <c:crosses val="autoZero"/>
        <c:auto val="1"/>
        <c:lblAlgn val="ctr"/>
        <c:lblOffset val="100"/>
        <c:noMultiLvlLbl val="0"/>
      </c:catAx>
      <c:valAx>
        <c:axId val="57956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5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340.01952999999997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623640"/>
        <c:axId val="190627560"/>
      </c:barChart>
      <c:catAx>
        <c:axId val="19062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27560"/>
        <c:crosses val="autoZero"/>
        <c:auto val="1"/>
        <c:lblAlgn val="ctr"/>
        <c:lblOffset val="100"/>
        <c:noMultiLvlLbl val="0"/>
      </c:catAx>
      <c:valAx>
        <c:axId val="19062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62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2.631113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630304"/>
        <c:axId val="189197152"/>
      </c:barChart>
      <c:catAx>
        <c:axId val="19063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97152"/>
        <c:crosses val="autoZero"/>
        <c:auto val="1"/>
        <c:lblAlgn val="ctr"/>
        <c:lblOffset val="100"/>
        <c:noMultiLvlLbl val="0"/>
      </c:catAx>
      <c:valAx>
        <c:axId val="18919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6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30.150970000000001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5880"/>
        <c:axId val="635200000"/>
      </c:barChart>
      <c:catAx>
        <c:axId val="6352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200000"/>
        <c:crosses val="autoZero"/>
        <c:auto val="1"/>
        <c:lblAlgn val="ctr"/>
        <c:lblOffset val="100"/>
        <c:noMultiLvlLbl val="0"/>
      </c:catAx>
      <c:valAx>
        <c:axId val="6352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3.6493711000000002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1568"/>
        <c:axId val="635200392"/>
      </c:barChart>
      <c:catAx>
        <c:axId val="6352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200392"/>
        <c:crosses val="autoZero"/>
        <c:auto val="1"/>
        <c:lblAlgn val="ctr"/>
        <c:lblOffset val="100"/>
        <c:noMultiLvlLbl val="0"/>
      </c:catAx>
      <c:valAx>
        <c:axId val="63520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898.27936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3920"/>
        <c:axId val="635201960"/>
      </c:barChart>
      <c:catAx>
        <c:axId val="63520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201960"/>
        <c:crosses val="autoZero"/>
        <c:auto val="1"/>
        <c:lblAlgn val="ctr"/>
        <c:lblOffset val="100"/>
        <c:noMultiLvlLbl val="0"/>
      </c:catAx>
      <c:valAx>
        <c:axId val="63520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18.352080999999998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204704"/>
        <c:axId val="635204312"/>
      </c:barChart>
      <c:catAx>
        <c:axId val="6352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204312"/>
        <c:crosses val="autoZero"/>
        <c:auto val="1"/>
        <c:lblAlgn val="ctr"/>
        <c:lblOffset val="100"/>
        <c:noMultiLvlLbl val="0"/>
      </c:catAx>
      <c:valAx>
        <c:axId val="6352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2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임종찬, ID : H2500092)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18일 11:10:55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3985.7107000000001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139.83503999999999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43.821440000000003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70.034999999999997</v>
      </c>
      <c r="G8" s="59">
        <f>'DRIs DATA 입력'!G8</f>
        <v>11.413</v>
      </c>
      <c r="H8" s="59">
        <f>'DRIs DATA 입력'!H8</f>
        <v>18.553000000000001</v>
      </c>
      <c r="I8" s="46"/>
      <c r="J8" s="59" t="s">
        <v>216</v>
      </c>
      <c r="K8" s="59">
        <f>'DRIs DATA 입력'!K8</f>
        <v>4.2489999999999997</v>
      </c>
      <c r="L8" s="59">
        <f>'DRIs DATA 입력'!L8</f>
        <v>13.941000000000001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824.83889999999997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35.101129999999998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7.4442029999999999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340.01952999999997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156.16956999999999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3.2582450000000001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2.631113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30.150970000000001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3.6493711000000002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898.27936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18.352080999999998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5.0403333000000003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1.6699634000000001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941.40295000000003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2260.5551999999998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8170.5693000000001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5526.598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191.04486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209.36600999999999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27.393156000000001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20.357893000000001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1389.7483999999999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0.15710968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5.1011850000000001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363.4905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165.92722000000001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4"/>
      <c r="B5" s="64" t="s">
        <v>288</v>
      </c>
      <c r="C5" s="64" t="s">
        <v>289</v>
      </c>
      <c r="E5" s="64"/>
      <c r="F5" s="64" t="s">
        <v>50</v>
      </c>
      <c r="G5" s="64" t="s">
        <v>290</v>
      </c>
      <c r="H5" s="64" t="s">
        <v>46</v>
      </c>
      <c r="J5" s="64"/>
      <c r="K5" s="64" t="s">
        <v>291</v>
      </c>
      <c r="L5" s="64" t="s">
        <v>292</v>
      </c>
      <c r="N5" s="64"/>
      <c r="O5" s="64" t="s">
        <v>293</v>
      </c>
      <c r="P5" s="64" t="s">
        <v>294</v>
      </c>
      <c r="Q5" s="64" t="s">
        <v>295</v>
      </c>
      <c r="R5" s="64" t="s">
        <v>296</v>
      </c>
      <c r="S5" s="64" t="s">
        <v>289</v>
      </c>
      <c r="U5" s="64"/>
      <c r="V5" s="64" t="s">
        <v>293</v>
      </c>
      <c r="W5" s="64" t="s">
        <v>294</v>
      </c>
      <c r="X5" s="64" t="s">
        <v>295</v>
      </c>
      <c r="Y5" s="64" t="s">
        <v>296</v>
      </c>
      <c r="Z5" s="64" t="s">
        <v>289</v>
      </c>
    </row>
    <row r="6" spans="1:27" x14ac:dyDescent="0.3">
      <c r="A6" s="64" t="s">
        <v>284</v>
      </c>
      <c r="B6" s="64">
        <v>2200</v>
      </c>
      <c r="C6" s="64">
        <v>3985.7107000000001</v>
      </c>
      <c r="E6" s="64" t="s">
        <v>297</v>
      </c>
      <c r="F6" s="64">
        <v>55</v>
      </c>
      <c r="G6" s="64">
        <v>15</v>
      </c>
      <c r="H6" s="64">
        <v>7</v>
      </c>
      <c r="J6" s="64" t="s">
        <v>297</v>
      </c>
      <c r="K6" s="64">
        <v>0.1</v>
      </c>
      <c r="L6" s="64">
        <v>4</v>
      </c>
      <c r="N6" s="64" t="s">
        <v>298</v>
      </c>
      <c r="O6" s="64">
        <v>50</v>
      </c>
      <c r="P6" s="64">
        <v>60</v>
      </c>
      <c r="Q6" s="64">
        <v>0</v>
      </c>
      <c r="R6" s="64">
        <v>0</v>
      </c>
      <c r="S6" s="64">
        <v>139.83503999999999</v>
      </c>
      <c r="U6" s="64" t="s">
        <v>299</v>
      </c>
      <c r="V6" s="64">
        <v>0</v>
      </c>
      <c r="W6" s="64">
        <v>0</v>
      </c>
      <c r="X6" s="64">
        <v>25</v>
      </c>
      <c r="Y6" s="64">
        <v>0</v>
      </c>
      <c r="Z6" s="64">
        <v>43.821440000000003</v>
      </c>
    </row>
    <row r="7" spans="1:27" x14ac:dyDescent="0.3">
      <c r="E7" s="64" t="s">
        <v>300</v>
      </c>
      <c r="F7" s="64">
        <v>65</v>
      </c>
      <c r="G7" s="64">
        <v>30</v>
      </c>
      <c r="H7" s="64">
        <v>20</v>
      </c>
      <c r="J7" s="64" t="s">
        <v>300</v>
      </c>
      <c r="K7" s="64">
        <v>1</v>
      </c>
      <c r="L7" s="64">
        <v>10</v>
      </c>
    </row>
    <row r="8" spans="1:27" x14ac:dyDescent="0.3">
      <c r="E8" s="64" t="s">
        <v>301</v>
      </c>
      <c r="F8" s="64">
        <v>70.034999999999997</v>
      </c>
      <c r="G8" s="64">
        <v>11.413</v>
      </c>
      <c r="H8" s="64">
        <v>18.553000000000001</v>
      </c>
      <c r="J8" s="64" t="s">
        <v>301</v>
      </c>
      <c r="K8" s="64">
        <v>4.2489999999999997</v>
      </c>
      <c r="L8" s="64">
        <v>13.941000000000001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4"/>
      <c r="B15" s="64" t="s">
        <v>293</v>
      </c>
      <c r="C15" s="64" t="s">
        <v>294</v>
      </c>
      <c r="D15" s="64" t="s">
        <v>295</v>
      </c>
      <c r="E15" s="64" t="s">
        <v>296</v>
      </c>
      <c r="F15" s="64" t="s">
        <v>289</v>
      </c>
      <c r="H15" s="64"/>
      <c r="I15" s="64" t="s">
        <v>293</v>
      </c>
      <c r="J15" s="64" t="s">
        <v>294</v>
      </c>
      <c r="K15" s="64" t="s">
        <v>295</v>
      </c>
      <c r="L15" s="64" t="s">
        <v>296</v>
      </c>
      <c r="M15" s="64" t="s">
        <v>289</v>
      </c>
      <c r="O15" s="64"/>
      <c r="P15" s="64" t="s">
        <v>293</v>
      </c>
      <c r="Q15" s="64" t="s">
        <v>294</v>
      </c>
      <c r="R15" s="64" t="s">
        <v>295</v>
      </c>
      <c r="S15" s="64" t="s">
        <v>296</v>
      </c>
      <c r="T15" s="64" t="s">
        <v>289</v>
      </c>
      <c r="V15" s="64"/>
      <c r="W15" s="64" t="s">
        <v>293</v>
      </c>
      <c r="X15" s="64" t="s">
        <v>294</v>
      </c>
      <c r="Y15" s="64" t="s">
        <v>295</v>
      </c>
      <c r="Z15" s="64" t="s">
        <v>296</v>
      </c>
      <c r="AA15" s="64" t="s">
        <v>289</v>
      </c>
    </row>
    <row r="16" spans="1:27" x14ac:dyDescent="0.3">
      <c r="A16" s="64" t="s">
        <v>307</v>
      </c>
      <c r="B16" s="64">
        <v>530</v>
      </c>
      <c r="C16" s="64">
        <v>750</v>
      </c>
      <c r="D16" s="64">
        <v>0</v>
      </c>
      <c r="E16" s="64">
        <v>3000</v>
      </c>
      <c r="F16" s="64">
        <v>824.83889999999997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35.101129999999998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7.4442029999999999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340.01952999999997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4"/>
      <c r="B25" s="64" t="s">
        <v>293</v>
      </c>
      <c r="C25" s="64" t="s">
        <v>294</v>
      </c>
      <c r="D25" s="64" t="s">
        <v>295</v>
      </c>
      <c r="E25" s="64" t="s">
        <v>296</v>
      </c>
      <c r="F25" s="64" t="s">
        <v>289</v>
      </c>
      <c r="H25" s="64"/>
      <c r="I25" s="64" t="s">
        <v>293</v>
      </c>
      <c r="J25" s="64" t="s">
        <v>294</v>
      </c>
      <c r="K25" s="64" t="s">
        <v>295</v>
      </c>
      <c r="L25" s="64" t="s">
        <v>296</v>
      </c>
      <c r="M25" s="64" t="s">
        <v>289</v>
      </c>
      <c r="O25" s="64"/>
      <c r="P25" s="64" t="s">
        <v>293</v>
      </c>
      <c r="Q25" s="64" t="s">
        <v>294</v>
      </c>
      <c r="R25" s="64" t="s">
        <v>295</v>
      </c>
      <c r="S25" s="64" t="s">
        <v>296</v>
      </c>
      <c r="T25" s="64" t="s">
        <v>289</v>
      </c>
      <c r="V25" s="64"/>
      <c r="W25" s="64" t="s">
        <v>293</v>
      </c>
      <c r="X25" s="64" t="s">
        <v>294</v>
      </c>
      <c r="Y25" s="64" t="s">
        <v>295</v>
      </c>
      <c r="Z25" s="64" t="s">
        <v>296</v>
      </c>
      <c r="AA25" s="64" t="s">
        <v>289</v>
      </c>
      <c r="AC25" s="64"/>
      <c r="AD25" s="64" t="s">
        <v>293</v>
      </c>
      <c r="AE25" s="64" t="s">
        <v>294</v>
      </c>
      <c r="AF25" s="64" t="s">
        <v>295</v>
      </c>
      <c r="AG25" s="64" t="s">
        <v>296</v>
      </c>
      <c r="AH25" s="64" t="s">
        <v>289</v>
      </c>
      <c r="AJ25" s="64"/>
      <c r="AK25" s="64" t="s">
        <v>293</v>
      </c>
      <c r="AL25" s="64" t="s">
        <v>294</v>
      </c>
      <c r="AM25" s="64" t="s">
        <v>295</v>
      </c>
      <c r="AN25" s="64" t="s">
        <v>296</v>
      </c>
      <c r="AO25" s="64" t="s">
        <v>289</v>
      </c>
      <c r="AQ25" s="64"/>
      <c r="AR25" s="64" t="s">
        <v>293</v>
      </c>
      <c r="AS25" s="64" t="s">
        <v>294</v>
      </c>
      <c r="AT25" s="64" t="s">
        <v>295</v>
      </c>
      <c r="AU25" s="64" t="s">
        <v>296</v>
      </c>
      <c r="AV25" s="64" t="s">
        <v>289</v>
      </c>
      <c r="AX25" s="64"/>
      <c r="AY25" s="64" t="s">
        <v>293</v>
      </c>
      <c r="AZ25" s="64" t="s">
        <v>294</v>
      </c>
      <c r="BA25" s="64" t="s">
        <v>295</v>
      </c>
      <c r="BB25" s="64" t="s">
        <v>296</v>
      </c>
      <c r="BC25" s="64" t="s">
        <v>289</v>
      </c>
      <c r="BE25" s="64"/>
      <c r="BF25" s="64" t="s">
        <v>293</v>
      </c>
      <c r="BG25" s="64" t="s">
        <v>294</v>
      </c>
      <c r="BH25" s="64" t="s">
        <v>295</v>
      </c>
      <c r="BI25" s="64" t="s">
        <v>296</v>
      </c>
      <c r="BJ25" s="64" t="s">
        <v>289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156.16956999999999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3.2582450000000001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2.631113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30.150970000000001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3.6493711000000002</v>
      </c>
      <c r="AJ26" s="64" t="s">
        <v>318</v>
      </c>
      <c r="AK26" s="64">
        <v>320</v>
      </c>
      <c r="AL26" s="64">
        <v>400</v>
      </c>
      <c r="AM26" s="64">
        <v>0</v>
      </c>
      <c r="AN26" s="64">
        <v>1000</v>
      </c>
      <c r="AO26" s="64">
        <v>898.27936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18.352080999999998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5.0403333000000003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1.6699634000000001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4"/>
      <c r="B35" s="64" t="s">
        <v>293</v>
      </c>
      <c r="C35" s="64" t="s">
        <v>294</v>
      </c>
      <c r="D35" s="64" t="s">
        <v>295</v>
      </c>
      <c r="E35" s="64" t="s">
        <v>296</v>
      </c>
      <c r="F35" s="64" t="s">
        <v>289</v>
      </c>
      <c r="H35" s="64"/>
      <c r="I35" s="64" t="s">
        <v>293</v>
      </c>
      <c r="J35" s="64" t="s">
        <v>294</v>
      </c>
      <c r="K35" s="64" t="s">
        <v>295</v>
      </c>
      <c r="L35" s="64" t="s">
        <v>296</v>
      </c>
      <c r="M35" s="64" t="s">
        <v>289</v>
      </c>
      <c r="O35" s="64"/>
      <c r="P35" s="64" t="s">
        <v>293</v>
      </c>
      <c r="Q35" s="64" t="s">
        <v>294</v>
      </c>
      <c r="R35" s="64" t="s">
        <v>295</v>
      </c>
      <c r="S35" s="64" t="s">
        <v>296</v>
      </c>
      <c r="T35" s="64" t="s">
        <v>289</v>
      </c>
      <c r="V35" s="64"/>
      <c r="W35" s="64" t="s">
        <v>293</v>
      </c>
      <c r="X35" s="64" t="s">
        <v>294</v>
      </c>
      <c r="Y35" s="64" t="s">
        <v>295</v>
      </c>
      <c r="Z35" s="64" t="s">
        <v>296</v>
      </c>
      <c r="AA35" s="64" t="s">
        <v>289</v>
      </c>
      <c r="AC35" s="64"/>
      <c r="AD35" s="64" t="s">
        <v>293</v>
      </c>
      <c r="AE35" s="64" t="s">
        <v>294</v>
      </c>
      <c r="AF35" s="64" t="s">
        <v>295</v>
      </c>
      <c r="AG35" s="64" t="s">
        <v>296</v>
      </c>
      <c r="AH35" s="64" t="s">
        <v>289</v>
      </c>
      <c r="AJ35" s="64"/>
      <c r="AK35" s="64" t="s">
        <v>293</v>
      </c>
      <c r="AL35" s="64" t="s">
        <v>294</v>
      </c>
      <c r="AM35" s="64" t="s">
        <v>295</v>
      </c>
      <c r="AN35" s="64" t="s">
        <v>296</v>
      </c>
      <c r="AO35" s="64" t="s">
        <v>289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941.40295000000003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2260.5551999999998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8170.5693000000001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5526.598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191.04486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209.36600999999999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4"/>
      <c r="B45" s="64" t="s">
        <v>293</v>
      </c>
      <c r="C45" s="64" t="s">
        <v>294</v>
      </c>
      <c r="D45" s="64" t="s">
        <v>295</v>
      </c>
      <c r="E45" s="64" t="s">
        <v>296</v>
      </c>
      <c r="F45" s="64" t="s">
        <v>289</v>
      </c>
      <c r="H45" s="64"/>
      <c r="I45" s="64" t="s">
        <v>293</v>
      </c>
      <c r="J45" s="64" t="s">
        <v>294</v>
      </c>
      <c r="K45" s="64" t="s">
        <v>295</v>
      </c>
      <c r="L45" s="64" t="s">
        <v>296</v>
      </c>
      <c r="M45" s="64" t="s">
        <v>289</v>
      </c>
      <c r="O45" s="64"/>
      <c r="P45" s="64" t="s">
        <v>293</v>
      </c>
      <c r="Q45" s="64" t="s">
        <v>294</v>
      </c>
      <c r="R45" s="64" t="s">
        <v>295</v>
      </c>
      <c r="S45" s="64" t="s">
        <v>296</v>
      </c>
      <c r="T45" s="64" t="s">
        <v>289</v>
      </c>
      <c r="V45" s="64"/>
      <c r="W45" s="64" t="s">
        <v>293</v>
      </c>
      <c r="X45" s="64" t="s">
        <v>294</v>
      </c>
      <c r="Y45" s="64" t="s">
        <v>295</v>
      </c>
      <c r="Z45" s="64" t="s">
        <v>296</v>
      </c>
      <c r="AA45" s="64" t="s">
        <v>289</v>
      </c>
      <c r="AC45" s="64"/>
      <c r="AD45" s="64" t="s">
        <v>293</v>
      </c>
      <c r="AE45" s="64" t="s">
        <v>294</v>
      </c>
      <c r="AF45" s="64" t="s">
        <v>295</v>
      </c>
      <c r="AG45" s="64" t="s">
        <v>296</v>
      </c>
      <c r="AH45" s="64" t="s">
        <v>289</v>
      </c>
      <c r="AJ45" s="64"/>
      <c r="AK45" s="64" t="s">
        <v>293</v>
      </c>
      <c r="AL45" s="64" t="s">
        <v>294</v>
      </c>
      <c r="AM45" s="64" t="s">
        <v>295</v>
      </c>
      <c r="AN45" s="64" t="s">
        <v>296</v>
      </c>
      <c r="AO45" s="64" t="s">
        <v>289</v>
      </c>
      <c r="AQ45" s="64"/>
      <c r="AR45" s="64" t="s">
        <v>293</v>
      </c>
      <c r="AS45" s="64" t="s">
        <v>294</v>
      </c>
      <c r="AT45" s="64" t="s">
        <v>295</v>
      </c>
      <c r="AU45" s="64" t="s">
        <v>296</v>
      </c>
      <c r="AV45" s="64" t="s">
        <v>289</v>
      </c>
      <c r="AX45" s="64"/>
      <c r="AY45" s="64" t="s">
        <v>293</v>
      </c>
      <c r="AZ45" s="64" t="s">
        <v>294</v>
      </c>
      <c r="BA45" s="64" t="s">
        <v>295</v>
      </c>
      <c r="BB45" s="64" t="s">
        <v>296</v>
      </c>
      <c r="BC45" s="64" t="s">
        <v>289</v>
      </c>
      <c r="BE45" s="64"/>
      <c r="BF45" s="64" t="s">
        <v>293</v>
      </c>
      <c r="BG45" s="64" t="s">
        <v>294</v>
      </c>
      <c r="BH45" s="64" t="s">
        <v>295</v>
      </c>
      <c r="BI45" s="64" t="s">
        <v>296</v>
      </c>
      <c r="BJ45" s="64" t="s">
        <v>289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27.393156000000001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20.357893000000001</v>
      </c>
      <c r="O46" s="64" t="s">
        <v>336</v>
      </c>
      <c r="P46" s="64">
        <v>600</v>
      </c>
      <c r="Q46" s="64">
        <v>800</v>
      </c>
      <c r="R46" s="64">
        <v>0</v>
      </c>
      <c r="S46" s="64">
        <v>10000</v>
      </c>
      <c r="T46" s="64">
        <v>1389.7483999999999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0.15710968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5.1011850000000001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363.4905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165.92722000000001</v>
      </c>
      <c r="AX46" s="64" t="s">
        <v>337</v>
      </c>
      <c r="AY46" s="64"/>
      <c r="AZ46" s="64"/>
      <c r="BA46" s="64"/>
      <c r="BB46" s="64"/>
      <c r="BC46" s="64"/>
      <c r="BE46" s="64" t="s">
        <v>338</v>
      </c>
      <c r="BF46" s="64"/>
      <c r="BG46" s="64"/>
      <c r="BH46" s="64"/>
      <c r="BI46" s="64"/>
      <c r="BJ46" s="64"/>
    </row>
  </sheetData>
  <mergeCells count="38"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62" t="s">
        <v>277</v>
      </c>
      <c r="B2" s="62" t="s">
        <v>278</v>
      </c>
      <c r="C2" s="62" t="s">
        <v>276</v>
      </c>
      <c r="D2" s="62">
        <v>60</v>
      </c>
      <c r="E2" s="62">
        <v>3985.7107000000001</v>
      </c>
      <c r="F2" s="62">
        <v>527.86519999999996</v>
      </c>
      <c r="G2" s="62">
        <v>86.018129999999999</v>
      </c>
      <c r="H2" s="62">
        <v>48.121547999999997</v>
      </c>
      <c r="I2" s="62">
        <v>37.896576000000003</v>
      </c>
      <c r="J2" s="62">
        <v>139.83503999999999</v>
      </c>
      <c r="K2" s="62">
        <v>71.290229999999994</v>
      </c>
      <c r="L2" s="62">
        <v>68.544809999999998</v>
      </c>
      <c r="M2" s="62">
        <v>43.821440000000003</v>
      </c>
      <c r="N2" s="62">
        <v>4.3168043999999997</v>
      </c>
      <c r="O2" s="62">
        <v>21.529406000000002</v>
      </c>
      <c r="P2" s="62">
        <v>2273.06</v>
      </c>
      <c r="Q2" s="62">
        <v>38.741447000000001</v>
      </c>
      <c r="R2" s="62">
        <v>824.83889999999997</v>
      </c>
      <c r="S2" s="62">
        <v>166.57839999999999</v>
      </c>
      <c r="T2" s="62">
        <v>7899.1255000000001</v>
      </c>
      <c r="U2" s="62">
        <v>7.4442029999999999</v>
      </c>
      <c r="V2" s="62">
        <v>35.101129999999998</v>
      </c>
      <c r="W2" s="62">
        <v>340.01952999999997</v>
      </c>
      <c r="X2" s="62">
        <v>156.16956999999999</v>
      </c>
      <c r="Y2" s="62">
        <v>3.2582450000000001</v>
      </c>
      <c r="Z2" s="62">
        <v>2.631113</v>
      </c>
      <c r="AA2" s="62">
        <v>30.150970000000001</v>
      </c>
      <c r="AB2" s="62">
        <v>3.6493711000000002</v>
      </c>
      <c r="AC2" s="62">
        <v>898.27936</v>
      </c>
      <c r="AD2" s="62">
        <v>18.352080999999998</v>
      </c>
      <c r="AE2" s="62">
        <v>5.0403333000000003</v>
      </c>
      <c r="AF2" s="62">
        <v>1.6699634000000001</v>
      </c>
      <c r="AG2" s="62">
        <v>941.40295000000003</v>
      </c>
      <c r="AH2" s="62">
        <v>593.09169999999995</v>
      </c>
      <c r="AI2" s="62">
        <v>348.31130000000002</v>
      </c>
      <c r="AJ2" s="62">
        <v>2260.5551999999998</v>
      </c>
      <c r="AK2" s="62">
        <v>8170.5693000000001</v>
      </c>
      <c r="AL2" s="62">
        <v>191.04486</v>
      </c>
      <c r="AM2" s="62">
        <v>5526.598</v>
      </c>
      <c r="AN2" s="62">
        <v>209.36600999999999</v>
      </c>
      <c r="AO2" s="62">
        <v>27.393156000000001</v>
      </c>
      <c r="AP2" s="62">
        <v>18.790316000000001</v>
      </c>
      <c r="AQ2" s="62">
        <v>8.6028400000000005</v>
      </c>
      <c r="AR2" s="62">
        <v>20.357893000000001</v>
      </c>
      <c r="AS2" s="62">
        <v>1389.7483999999999</v>
      </c>
      <c r="AT2" s="62">
        <v>0.15710968</v>
      </c>
      <c r="AU2" s="62">
        <v>5.1011850000000001</v>
      </c>
      <c r="AV2" s="62">
        <v>363.4905</v>
      </c>
      <c r="AW2" s="62">
        <v>165.92722000000001</v>
      </c>
      <c r="AX2" s="62">
        <v>0.13384539000000001</v>
      </c>
      <c r="AY2" s="62">
        <v>2.9378839999999999</v>
      </c>
      <c r="AZ2" s="62">
        <v>513.25670000000002</v>
      </c>
      <c r="BA2" s="62">
        <v>79.643829999999994</v>
      </c>
      <c r="BB2" s="62">
        <v>22.315875999999999</v>
      </c>
      <c r="BC2" s="62">
        <v>26.914584999999999</v>
      </c>
      <c r="BD2" s="62">
        <v>30.393639</v>
      </c>
      <c r="BE2" s="62">
        <v>1.9692209000000001</v>
      </c>
      <c r="BF2" s="62">
        <v>10.997961</v>
      </c>
      <c r="BG2" s="62">
        <v>1.1518281E-3</v>
      </c>
      <c r="BH2" s="62">
        <v>2.6999597E-2</v>
      </c>
      <c r="BI2" s="62">
        <v>2.0944062999999999E-2</v>
      </c>
      <c r="BJ2" s="62">
        <v>0.11029361999999999</v>
      </c>
      <c r="BK2" s="62">
        <v>8.8602166000000004E-5</v>
      </c>
      <c r="BL2" s="62">
        <v>0.32012230000000003</v>
      </c>
      <c r="BM2" s="62">
        <v>4.0691230000000003</v>
      </c>
      <c r="BN2" s="62">
        <v>1.1551560000000001</v>
      </c>
      <c r="BO2" s="62">
        <v>73.82029</v>
      </c>
      <c r="BP2" s="62">
        <v>10.936512</v>
      </c>
      <c r="BQ2" s="62">
        <v>22.005894000000001</v>
      </c>
      <c r="BR2" s="62">
        <v>86.476294999999993</v>
      </c>
      <c r="BS2" s="62">
        <v>59.747463000000003</v>
      </c>
      <c r="BT2" s="62">
        <v>12.657992999999999</v>
      </c>
      <c r="BU2" s="62">
        <v>0.27759876999999999</v>
      </c>
      <c r="BV2" s="62">
        <v>0.10422864</v>
      </c>
      <c r="BW2" s="62">
        <v>0.84513824999999998</v>
      </c>
      <c r="BX2" s="62">
        <v>1.7775744</v>
      </c>
      <c r="BY2" s="62">
        <v>0.20164302000000001</v>
      </c>
      <c r="BZ2" s="62">
        <v>9.5954804999999997E-4</v>
      </c>
      <c r="CA2" s="62">
        <v>1.4554461000000001</v>
      </c>
      <c r="CB2" s="62">
        <v>4.6847633999999999E-2</v>
      </c>
      <c r="CC2" s="62">
        <v>0.31782602999999998</v>
      </c>
      <c r="CD2" s="62">
        <v>2.6576955</v>
      </c>
      <c r="CE2" s="62">
        <v>0.11808181</v>
      </c>
      <c r="CF2" s="62">
        <v>0.41698074000000002</v>
      </c>
      <c r="CG2" s="62">
        <v>4.9500000000000003E-7</v>
      </c>
      <c r="CH2" s="62">
        <v>4.8671554999999998E-2</v>
      </c>
      <c r="CI2" s="62">
        <v>1.5350765000000001E-2</v>
      </c>
      <c r="CJ2" s="62">
        <v>5.9578214000000003</v>
      </c>
      <c r="CK2" s="62">
        <v>2.7023772000000001E-2</v>
      </c>
      <c r="CL2" s="62">
        <v>2.571688</v>
      </c>
      <c r="CM2" s="62">
        <v>3.6457663</v>
      </c>
      <c r="CN2" s="62">
        <v>4330.6025</v>
      </c>
      <c r="CO2" s="62">
        <v>7502.5244000000002</v>
      </c>
      <c r="CP2" s="62">
        <v>4788.3370000000004</v>
      </c>
      <c r="CQ2" s="62">
        <v>1559.9856</v>
      </c>
      <c r="CR2" s="62">
        <v>901.91819999999996</v>
      </c>
      <c r="CS2" s="62">
        <v>730.27124000000003</v>
      </c>
      <c r="CT2" s="62">
        <v>4383.6509999999998</v>
      </c>
      <c r="CU2" s="62">
        <v>2724.4656</v>
      </c>
      <c r="CV2" s="62">
        <v>2204.2287999999999</v>
      </c>
      <c r="CW2" s="62">
        <v>3124.4209999999998</v>
      </c>
      <c r="CX2" s="62">
        <v>906.88043000000005</v>
      </c>
      <c r="CY2" s="62">
        <v>5303.4920000000002</v>
      </c>
      <c r="CZ2" s="62">
        <v>2577.3764999999999</v>
      </c>
      <c r="DA2" s="62">
        <v>6776.8059999999996</v>
      </c>
      <c r="DB2" s="62">
        <v>6057.1566999999995</v>
      </c>
      <c r="DC2" s="62">
        <v>9985.0380000000005</v>
      </c>
      <c r="DD2" s="62">
        <v>15888.486999999999</v>
      </c>
      <c r="DE2" s="62">
        <v>3505.5259999999998</v>
      </c>
      <c r="DF2" s="62">
        <v>6820.1970000000001</v>
      </c>
      <c r="DG2" s="62">
        <v>3762.7822000000001</v>
      </c>
      <c r="DH2" s="62">
        <v>170.22802999999999</v>
      </c>
      <c r="DI2" s="62">
        <v>0</v>
      </c>
    </row>
    <row r="3" spans="1:113" ht="15.75" customHeight="1" x14ac:dyDescent="0.3"/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79.643829999999994</v>
      </c>
      <c r="B6">
        <f>BB2</f>
        <v>22.315875999999999</v>
      </c>
      <c r="C6">
        <f>BC2</f>
        <v>26.914584999999999</v>
      </c>
      <c r="D6">
        <f>BD2</f>
        <v>30.393639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22591</v>
      </c>
      <c r="C2" s="56">
        <f ca="1">YEAR(TODAY())-YEAR(B2)+IF(TODAY()&gt;=DATE(YEAR(TODAY()),MONTH(B2),DAY(B2)),0,-1)</f>
        <v>60</v>
      </c>
      <c r="E2" s="52">
        <v>160.6</v>
      </c>
      <c r="F2" s="53" t="s">
        <v>39</v>
      </c>
      <c r="G2" s="52">
        <v>70.900000000000006</v>
      </c>
      <c r="H2" s="51" t="s">
        <v>41</v>
      </c>
      <c r="I2" s="72">
        <f>ROUND(G3/E3^2,1)</f>
        <v>27.5</v>
      </c>
    </row>
    <row r="3" spans="1:9" x14ac:dyDescent="0.3">
      <c r="E3" s="51">
        <f>E2/100</f>
        <v>1.6059999999999999</v>
      </c>
      <c r="F3" s="51" t="s">
        <v>40</v>
      </c>
      <c r="G3" s="51">
        <f>G2</f>
        <v>70.900000000000006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임종찬, ID : H2500092)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18일 11:10:55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E1" sqref="AE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44789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160.6</v>
      </c>
      <c r="L12" s="129"/>
      <c r="M12" s="122">
        <f>'개인정보 및 신체계측 입력'!G2</f>
        <v>70.900000000000006</v>
      </c>
      <c r="N12" s="123"/>
      <c r="O12" s="118" t="s">
        <v>271</v>
      </c>
      <c r="P12" s="112"/>
      <c r="Q12" s="115">
        <f>'개인정보 및 신체계측 입력'!I2</f>
        <v>27.5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임종찬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70.034999999999997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11.413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18.553000000000001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13.9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109.98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292.51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156.16999999999999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243.29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117.68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544.70000000000005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273.93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2022-08-18T02:15:09Z</dcterms:modified>
</cp:coreProperties>
</file>