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firstSheet="1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<sst xmlns="http://schemas.openxmlformats.org/spreadsheetml/2006/main" count="692" uniqueCount="340">
  <si>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</si>
  <si>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</si>
  <si>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</si>
  <si>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</si>
  <si>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</si>
  <si>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</si>
  <si>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</si>
  <si>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</si>
  <si>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</si>
  <si>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</si>
  <si>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</si>
  <si>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</si>
  <si>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</si>
  <si>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</si>
  <si>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</si>
  <si>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</si>
  <si>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</si>
  <si>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</si>
  <si>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</si>
  <si>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</si>
  <si>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</si>
  <si>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</si>
  <si>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</si>
  <si>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</si>
  <si>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</si>
  <si>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</si>
  <si>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</si>
  <si>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</si>
  <si>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</si>
  <si>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</si>
  <si>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</si>
  <si>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</si>
  <si>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</si>
  <si>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</si>
  <si>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</si>
  <si>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</si>
  <si>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</si>
  <si>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</si>
  <si>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</si>
  <si>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</si>
  <si>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</si>
  <si>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</si>
  <si>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</si>
  <si>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</si>
  <si>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</si>
  <si>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</si>
  <si>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</si>
  <si>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</si>
  <si>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</si>
  <si>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</si>
  <si>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</si>
  <si>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</si>
  <si>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</si>
  <si>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</si>
  <si>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</si>
  <si>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</si>
  <si>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</si>
  <si>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</si>
  <si>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</si>
  <si>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</si>
  <si>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</si>
  <si>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</si>
  <si>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</si>
  <si>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</si>
  <si>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</si>
  <si>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</si>
  <si>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</si>
  <si>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</si>
  <si>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</si>
  <si>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</si>
  <si>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</si>
  <si>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</si>
  <si>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</si>
  <si>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</si>
  <si>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</si>
  <si>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</si>
  <si>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</si>
  <si>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</si>
  <si>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</si>
  <si>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</si>
  <si>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</si>
  <si>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</si>
  <si>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</si>
  <si>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</si>
  <si>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</si>
  <si>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</si>
  <si>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</si>
  <si>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</si>
  <si>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</si>
  <si>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</si>
  <si>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</si>
  <si>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</si>
  <si>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</si>
  <si>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</si>
  <si>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</si>
  <si>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</si>
  <si>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</si>
  <si>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</si>
  <si>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</si>
  <si>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</si>
  <si>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</si>
  <si>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</si>
  <si>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</si>
  <si>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</si>
  <si>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</si>
  <si>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</si>
  <si>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</si>
  <si>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</si>
  <si>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</si>
  <si>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</si>
  <si>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</si>
  <si>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</si>
  <si>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</si>
  <si>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</si>
  <si>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</si>
  <si>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</si>
  <si>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</si>
  <si>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</si>
  <si>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</si>
  <si>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</si>
  <si>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</si>
  <si>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</si>
  <si>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</si>
  <si>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</si>
  <si>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</si>
  <si>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</si>
  <si>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</si>
  <si>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</si>
  <si>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</si>
  <si>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</si>
  <si>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</si>
  <si>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</si>
  <si>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</si>
  <si>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</si>
  <si>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</si>
  <si>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</si>
  <si>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</si>
  <si>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</si>
  <si>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</si>
  <si>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</si>
  <si>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</si>
  <si>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</si>
  <si>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</si>
  <si>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</si>
  <si>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</si>
  <si>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</si>
  <si>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</si>
  <si>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</si>
  <si>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</si>
  <si>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</si>
  <si>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</si>
  <si>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</si>
  <si>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</si>
  <si>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</si>
  <si>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</si>
  <si>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</si>
  <si>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</si>
  <si>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</si>
  <si>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</si>
  <si>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</si>
  <si>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</si>
  <si>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</si>
  <si>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</si>
  <si>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</si>
  <si>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</si>
  <si>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</si>
  <si>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</si>
  <si>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</si>
  <si>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</si>
  <si>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</si>
  <si>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</si>
  <si>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</si>
  <si>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</si>
  <si>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</si>
  <si>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</si>
  <si>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</si>
  <si>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</si>
  <si>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</si>
  <si>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</si>
  <si>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</si>
  <si>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</si>
  <si>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</si>
  <si>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</si>
  <si>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</si>
  <si>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</si>
  <si>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</si>
  <si>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</si>
  <si>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</si>
  <si>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</si>
  <si>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</si>
  <si>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</si>
  <si>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</si>
  <si>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</si>
  <si>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</si>
  <si>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</si>
  <si>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</si>
  <si>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</si>
  <si>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</si>
  <si>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</si>
  <si>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</si>
  <si>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</si>
  <si>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</si>
  <si>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</si>
  <si>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</si>
  <si>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</si>
  <si>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</si>
  <si>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</si>
  <si>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</si>
  <si>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</si>
  <si>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</si>
  <si>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</si>
  <si>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</si>
  <si>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</si>
  <si>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</si>
  <si>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</si>
  <si>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</si>
  <si>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</si>
  <si>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</si>
  <si>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</si>
  <si>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</si>
  <si>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</si>
  <si>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</si>
  <si>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</si>
  <si>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</si>
  <si>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</si>
  <si>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</si>
  <si>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</si>
  <si>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</si>
  <si>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</si>
  <si>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</si>
  <si>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</si>
  <si>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</si>
  <si>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</si>
  <si>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</si>
  <si>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</si>
  <si>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</si>
  <si>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</si>
  <si>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</si>
  <si>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</si>
  <si>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</si>
  <si>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</si>
  <si>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</si>
  <si>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</si>
  <si>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</si>
  <si>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</si>
  <si>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</si>
  <si>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</si>
  <si>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</si>
  <si>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</si>
  <si>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</si>
  <si>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</si>
  <si>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</si>
  <si>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</si>
  <si>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</si>
  <si>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</si>
  <si>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</si>
  <si>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</si>
  <si>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</si>
  <si>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</si>
  <si>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</si>
  <si>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</si>
  <si>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</si>
  <si>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</si>
  <si>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</si>
  <si>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</si>
  <si>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</si>
  <si>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</si>
  <si>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</si>
  <si>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</si>
  <si>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</si>
  <si>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</si>
  <si>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</si>
  <si>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</si>
  <si>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</si>
  <si>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</si>
  <si>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</si>
  <si>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</si>
  <si>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H2500104</t>
  </si>
  <si>
    <t>전흥규</t>
  </si>
  <si>
    <t>정보</t>
    <phoneticPr fontId="1" type="noConversion"/>
  </si>
  <si>
    <t>(설문지 : FFQ 95문항 설문지, 사용자 : 전흥규, ID : H2500104)</t>
  </si>
  <si>
    <t>출력시각</t>
    <phoneticPr fontId="1" type="noConversion"/>
  </si>
  <si>
    <t>2022년 09월 21일 16:28:29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</si>
  <si>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</si>
  <si>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</si>
  <si>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</si>
  <si>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</si>
  <si>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</si>
  <si>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</si>
  <si>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</si>
  <si>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</si>
  <si>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</si>
  <si>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</si>
  <si>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</si>
  <si>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</si>
  <si>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</si>
  <si>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</si>
  <si>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</si>
  <si>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</si>
  <si>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</si>
  <si>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</si>
  <si>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</si>
  <si>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</si>
  <si>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</si>
  <si>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</si>
  <si>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</si>
  <si>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</si>
  <si>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</si>
  <si>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</si>
  <si>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</si>
  <si>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</si>
  <si>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</si>
  <si>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</si>
  <si>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</si>
  <si>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</si>
  <si>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</si>
  <si>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</si>
  <si>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</si>
  <si>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</si>
  <si>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</si>
  <si>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</si>
  <si>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</si>
  <si>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</si>
  <si>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</si>
  <si>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</si>
  <si>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</si>
  <si>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</si>
  <si>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</si>
  <si>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</si>
  <si>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</si>
  <si>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</si>
  <si>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</si>
  <si>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</si>
  <si>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</si>
  <si>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</si>
  <si>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</si>
  <si>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상한섭취량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</si>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</sst>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96.317009999999996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802648"/>
        <c:axId val="806801472"/>
      </c:barChart>
      <c:catAx>
        <c:axId val="80680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801472"/>
        <c:crosses val="autoZero"/>
        <c:auto val="1"/>
        <c:lblAlgn val="ctr"/>
        <c:lblOffset val="100"/>
        <c:noMultiLvlLbl val="0"/>
      </c:catAx>
      <c:valAx>
        <c:axId val="80680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80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4.4684185999999997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42264"/>
        <c:axId val="554439128"/>
      </c:barChart>
      <c:catAx>
        <c:axId val="55444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39128"/>
        <c:crosses val="autoZero"/>
        <c:auto val="1"/>
        <c:lblAlgn val="ctr"/>
        <c:lblOffset val="100"/>
        <c:noMultiLvlLbl val="0"/>
      </c:catAx>
      <c:valAx>
        <c:axId val="554439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4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5.8043714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979264"/>
        <c:axId val="183979656"/>
      </c:barChart>
      <c:catAx>
        <c:axId val="18397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979656"/>
        <c:crosses val="autoZero"/>
        <c:auto val="1"/>
        <c:lblAlgn val="ctr"/>
        <c:lblOffset val="100"/>
        <c:noMultiLvlLbl val="0"/>
      </c:catAx>
      <c:valAx>
        <c:axId val="183979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97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1877.0963999999999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980832"/>
        <c:axId val="183980048"/>
      </c:barChart>
      <c:catAx>
        <c:axId val="18398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980048"/>
        <c:crosses val="autoZero"/>
        <c:auto val="1"/>
        <c:lblAlgn val="ctr"/>
        <c:lblOffset val="100"/>
        <c:noMultiLvlLbl val="0"/>
      </c:catAx>
      <c:valAx>
        <c:axId val="183980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98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4899.24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981616"/>
        <c:axId val="183980440"/>
      </c:barChart>
      <c:catAx>
        <c:axId val="18398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980440"/>
        <c:crosses val="autoZero"/>
        <c:auto val="1"/>
        <c:lblAlgn val="ctr"/>
        <c:lblOffset val="100"/>
        <c:noMultiLvlLbl val="0"/>
      </c:catAx>
      <c:valAx>
        <c:axId val="1839804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98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499.91638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982400"/>
        <c:axId val="190572912"/>
      </c:barChart>
      <c:catAx>
        <c:axId val="18398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572912"/>
        <c:crosses val="autoZero"/>
        <c:auto val="1"/>
        <c:lblAlgn val="ctr"/>
        <c:lblOffset val="100"/>
        <c:noMultiLvlLbl val="0"/>
      </c:catAx>
      <c:valAx>
        <c:axId val="190572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98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178.27501000000001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571736"/>
        <c:axId val="190572128"/>
      </c:barChart>
      <c:catAx>
        <c:axId val="19057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572128"/>
        <c:crosses val="autoZero"/>
        <c:auto val="1"/>
        <c:lblAlgn val="ctr"/>
        <c:lblOffset val="100"/>
        <c:noMultiLvlLbl val="0"/>
      </c:catAx>
      <c:valAx>
        <c:axId val="190572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57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14.298449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571344"/>
        <c:axId val="190573304"/>
      </c:barChart>
      <c:catAx>
        <c:axId val="19057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573304"/>
        <c:crosses val="autoZero"/>
        <c:auto val="1"/>
        <c:lblAlgn val="ctr"/>
        <c:lblOffset val="100"/>
        <c:noMultiLvlLbl val="0"/>
      </c:catAx>
      <c:valAx>
        <c:axId val="190573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57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908.42259999999999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572520"/>
        <c:axId val="190573696"/>
      </c:barChart>
      <c:catAx>
        <c:axId val="19057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573696"/>
        <c:crosses val="autoZero"/>
        <c:auto val="1"/>
        <c:lblAlgn val="ctr"/>
        <c:lblOffset val="100"/>
        <c:noMultiLvlLbl val="0"/>
      </c:catAx>
      <c:valAx>
        <c:axId val="1905736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57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2.1539511000000001E-2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312912"/>
        <c:axId val="554314872"/>
      </c:barChart>
      <c:catAx>
        <c:axId val="55431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314872"/>
        <c:crosses val="autoZero"/>
        <c:auto val="1"/>
        <c:lblAlgn val="ctr"/>
        <c:lblOffset val="100"/>
        <c:noMultiLvlLbl val="0"/>
      </c:catAx>
      <c:valAx>
        <c:axId val="554314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31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4.621467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314480"/>
        <c:axId val="554313304"/>
      </c:barChart>
      <c:catAx>
        <c:axId val="55431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313304"/>
        <c:crosses val="autoZero"/>
        <c:auto val="1"/>
        <c:lblAlgn val="ctr"/>
        <c:lblOffset val="100"/>
        <c:noMultiLvlLbl val="0"/>
      </c:catAx>
      <c:valAx>
        <c:axId val="554313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31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31.617063999999999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803432"/>
        <c:axId val="806802256"/>
      </c:barChart>
      <c:catAx>
        <c:axId val="80680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802256"/>
        <c:crosses val="autoZero"/>
        <c:auto val="1"/>
        <c:lblAlgn val="ctr"/>
        <c:lblOffset val="100"/>
        <c:noMultiLvlLbl val="0"/>
      </c:catAx>
      <c:valAx>
        <c:axId val="806802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803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396.61703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311736"/>
        <c:axId val="554312520"/>
      </c:barChart>
      <c:catAx>
        <c:axId val="55431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312520"/>
        <c:crosses val="autoZero"/>
        <c:auto val="1"/>
        <c:lblAlgn val="ctr"/>
        <c:lblOffset val="100"/>
        <c:noMultiLvlLbl val="0"/>
      </c:catAx>
      <c:valAx>
        <c:axId val="554312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31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137.01477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87280"/>
        <c:axId val="183286888"/>
      </c:barChart>
      <c:catAx>
        <c:axId val="18328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86888"/>
        <c:crosses val="autoZero"/>
        <c:auto val="1"/>
        <c:lblAlgn val="ctr"/>
        <c:lblOffset val="100"/>
        <c:noMultiLvlLbl val="0"/>
      </c:catAx>
      <c:valAx>
        <c:axId val="18328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8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7.6769999999999996</c:v>
                </c:pt>
                <c:pt idx="1">
                  <c:v>9.2349999999999994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3281792"/>
        <c:axId val="183287672"/>
      </c:barChart>
      <c:catAx>
        <c:axId val="18328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87672"/>
        <c:crosses val="autoZero"/>
        <c:auto val="1"/>
        <c:lblAlgn val="ctr"/>
        <c:lblOffset val="100"/>
        <c:noMultiLvlLbl val="0"/>
      </c:catAx>
      <c:valAx>
        <c:axId val="183287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8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22.174766999999999</c:v>
                </c:pt>
                <c:pt idx="1">
                  <c:v>23.861239999999999</c:v>
                </c:pt>
                <c:pt idx="2">
                  <c:v>19.075354000000001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887.05889999999999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84928"/>
        <c:axId val="183280224"/>
      </c:barChart>
      <c:catAx>
        <c:axId val="18328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80224"/>
        <c:crosses val="autoZero"/>
        <c:auto val="1"/>
        <c:lblAlgn val="ctr"/>
        <c:lblOffset val="100"/>
        <c:noMultiLvlLbl val="0"/>
      </c:catAx>
      <c:valAx>
        <c:axId val="183280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8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27.28323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81008"/>
        <c:axId val="183282576"/>
      </c:barChart>
      <c:catAx>
        <c:axId val="18328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82576"/>
        <c:crosses val="autoZero"/>
        <c:auto val="1"/>
        <c:lblAlgn val="ctr"/>
        <c:lblOffset val="100"/>
        <c:noMultiLvlLbl val="0"/>
      </c:catAx>
      <c:valAx>
        <c:axId val="183282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8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72.266000000000005</c:v>
                </c:pt>
                <c:pt idx="1">
                  <c:v>10.791</c:v>
                </c:pt>
                <c:pt idx="2">
                  <c:v>16.943000000000001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3284536"/>
        <c:axId val="183282184"/>
      </c:barChart>
      <c:catAx>
        <c:axId val="18328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82184"/>
        <c:crosses val="autoZero"/>
        <c:auto val="1"/>
        <c:lblAlgn val="ctr"/>
        <c:lblOffset val="100"/>
        <c:noMultiLvlLbl val="0"/>
      </c:catAx>
      <c:valAx>
        <c:axId val="183282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8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2590.6287000000002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83752"/>
        <c:axId val="183286496"/>
      </c:barChart>
      <c:catAx>
        <c:axId val="18328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86496"/>
        <c:crosses val="autoZero"/>
        <c:auto val="1"/>
        <c:lblAlgn val="ctr"/>
        <c:lblOffset val="100"/>
        <c:noMultiLvlLbl val="0"/>
      </c:catAx>
      <c:valAx>
        <c:axId val="183286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8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208.20909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85712"/>
        <c:axId val="186392880"/>
      </c:barChart>
      <c:catAx>
        <c:axId val="18328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392880"/>
        <c:crosses val="autoZero"/>
        <c:auto val="1"/>
        <c:lblAlgn val="ctr"/>
        <c:lblOffset val="100"/>
        <c:noMultiLvlLbl val="0"/>
      </c:catAx>
      <c:valAx>
        <c:axId val="186392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8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971.84580000000005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389352"/>
        <c:axId val="186391312"/>
      </c:barChart>
      <c:catAx>
        <c:axId val="18638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391312"/>
        <c:crosses val="autoZero"/>
        <c:auto val="1"/>
        <c:lblAlgn val="ctr"/>
        <c:lblOffset val="100"/>
        <c:noMultiLvlLbl val="0"/>
      </c:catAx>
      <c:valAx>
        <c:axId val="186391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38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11.959421000000001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804216"/>
        <c:axId val="806801864"/>
      </c:barChart>
      <c:catAx>
        <c:axId val="80680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801864"/>
        <c:crosses val="autoZero"/>
        <c:auto val="1"/>
        <c:lblAlgn val="ctr"/>
        <c:lblOffset val="100"/>
        <c:noMultiLvlLbl val="0"/>
      </c:catAx>
      <c:valAx>
        <c:axId val="80680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80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6301.5663999999997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387392"/>
        <c:axId val="186387000"/>
      </c:barChart>
      <c:catAx>
        <c:axId val="18638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387000"/>
        <c:crosses val="autoZero"/>
        <c:auto val="1"/>
        <c:lblAlgn val="ctr"/>
        <c:lblOffset val="100"/>
        <c:noMultiLvlLbl val="0"/>
      </c:catAx>
      <c:valAx>
        <c:axId val="18638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38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17.943819000000001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390920"/>
        <c:axId val="186389744"/>
      </c:barChart>
      <c:catAx>
        <c:axId val="18639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389744"/>
        <c:crosses val="autoZero"/>
        <c:auto val="1"/>
        <c:lblAlgn val="ctr"/>
        <c:lblOffset val="100"/>
        <c:noMultiLvlLbl val="0"/>
      </c:catAx>
      <c:valAx>
        <c:axId val="18638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39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3.2362022000000001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392488"/>
        <c:axId val="186393272"/>
      </c:barChart>
      <c:catAx>
        <c:axId val="18639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393272"/>
        <c:crosses val="autoZero"/>
        <c:auto val="1"/>
        <c:lblAlgn val="ctr"/>
        <c:lblOffset val="100"/>
        <c:noMultiLvlLbl val="0"/>
      </c:catAx>
      <c:valAx>
        <c:axId val="18639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39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264.39926000000003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805000"/>
        <c:axId val="256616832"/>
      </c:barChart>
      <c:catAx>
        <c:axId val="80680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6832"/>
        <c:crosses val="autoZero"/>
        <c:auto val="1"/>
        <c:lblAlgn val="ctr"/>
        <c:lblOffset val="100"/>
        <c:noMultiLvlLbl val="0"/>
      </c:catAx>
      <c:valAx>
        <c:axId val="256616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80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2.2738980999999998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19576"/>
        <c:axId val="256618400"/>
      </c:barChart>
      <c:catAx>
        <c:axId val="25661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8400"/>
        <c:crosses val="autoZero"/>
        <c:auto val="1"/>
        <c:lblAlgn val="ctr"/>
        <c:lblOffset val="100"/>
        <c:noMultiLvlLbl val="0"/>
      </c:catAx>
      <c:valAx>
        <c:axId val="256618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19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24.110579000000001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18792"/>
        <c:axId val="256619184"/>
      </c:barChart>
      <c:catAx>
        <c:axId val="256618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19184"/>
        <c:crosses val="autoZero"/>
        <c:auto val="1"/>
        <c:lblAlgn val="ctr"/>
        <c:lblOffset val="100"/>
        <c:noMultiLvlLbl val="0"/>
      </c:catAx>
      <c:valAx>
        <c:axId val="25661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18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3.2362022000000001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16440"/>
        <c:axId val="554442656"/>
      </c:barChart>
      <c:catAx>
        <c:axId val="25661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42656"/>
        <c:crosses val="autoZero"/>
        <c:auto val="1"/>
        <c:lblAlgn val="ctr"/>
        <c:lblOffset val="100"/>
        <c:noMultiLvlLbl val="0"/>
      </c:catAx>
      <c:valAx>
        <c:axId val="55444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1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773.5489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39520"/>
        <c:axId val="554439912"/>
      </c:barChart>
      <c:catAx>
        <c:axId val="55443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39912"/>
        <c:crosses val="autoZero"/>
        <c:auto val="1"/>
        <c:lblAlgn val="ctr"/>
        <c:lblOffset val="100"/>
        <c:noMultiLvlLbl val="0"/>
      </c:catAx>
      <c:valAx>
        <c:axId val="554439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3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16.674126000000001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41088"/>
        <c:axId val="554441480"/>
      </c:barChart>
      <c:catAx>
        <c:axId val="55444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41480"/>
        <c:crosses val="autoZero"/>
        <c:auto val="1"/>
        <c:lblAlgn val="ctr"/>
        <c:lblOffset val="100"/>
        <c:noMultiLvlLbl val="0"/>
      </c:catAx>
      <c:valAx>
        <c:axId val="55444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4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전흥규, ID : H2500104)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09월 21일 16:28:29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2590.6287000000002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96.317009999999996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31.617063999999999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72.266000000000005</v>
      </c>
      <c r="G8" s="59">
        <f>'DRIs DATA 입력'!G8</f>
        <v>10.791</v>
      </c>
      <c r="H8" s="59">
        <f>'DRIs DATA 입력'!H8</f>
        <v>16.943000000000001</v>
      </c>
      <c r="I8" s="46"/>
      <c r="J8" s="59" t="s">
        <v>216</v>
      </c>
      <c r="K8" s="59">
        <f>'DRIs DATA 입력'!K8</f>
        <v>7.6769999999999996</v>
      </c>
      <c r="L8" s="59">
        <f>'DRIs DATA 입력'!L8</f>
        <v>9.2349999999999994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887.05889999999999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27.28323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11.959421000000001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264.39926000000003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208.20909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2.1668956000000001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2.2738980999999998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24.110579000000001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3.2362022000000001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773.5489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16.674126000000001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4.4684185999999997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5.8043714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971.84580000000005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1877.0963999999999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6301.5663999999997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4899.24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499.91638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178.27501000000001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17.943819000000001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14.298449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908.42259999999999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2.1539511000000001E-2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4.621467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396.61703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137.01477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4" sqref="J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71" t="s">
        <v>283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284</v>
      </c>
      <c r="B4" s="69"/>
      <c r="C4" s="69"/>
      <c r="E4" s="66" t="s">
        <v>285</v>
      </c>
      <c r="F4" s="67"/>
      <c r="G4" s="67"/>
      <c r="H4" s="68"/>
      <c r="J4" s="66" t="s">
        <v>286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287</v>
      </c>
      <c r="V4" s="69"/>
      <c r="W4" s="69"/>
      <c r="X4" s="69"/>
      <c r="Y4" s="69"/>
      <c r="Z4" s="69"/>
    </row>
    <row r="5" spans="1:27" x14ac:dyDescent="0.3">
      <c r="A5" s="65"/>
      <c r="B5" s="65" t="s">
        <v>288</v>
      </c>
      <c r="C5" s="65" t="s">
        <v>289</v>
      </c>
      <c r="E5" s="65"/>
      <c r="F5" s="65" t="s">
        <v>50</v>
      </c>
      <c r="G5" s="65" t="s">
        <v>290</v>
      </c>
      <c r="H5" s="65" t="s">
        <v>46</v>
      </c>
      <c r="J5" s="65"/>
      <c r="K5" s="65" t="s">
        <v>291</v>
      </c>
      <c r="L5" s="65" t="s">
        <v>292</v>
      </c>
      <c r="N5" s="65"/>
      <c r="O5" s="65" t="s">
        <v>293</v>
      </c>
      <c r="P5" s="65" t="s">
        <v>294</v>
      </c>
      <c r="Q5" s="65" t="s">
        <v>295</v>
      </c>
      <c r="R5" s="65" t="s">
        <v>296</v>
      </c>
      <c r="S5" s="65" t="s">
        <v>289</v>
      </c>
      <c r="U5" s="65"/>
      <c r="V5" s="65" t="s">
        <v>293</v>
      </c>
      <c r="W5" s="65" t="s">
        <v>294</v>
      </c>
      <c r="X5" s="65" t="s">
        <v>295</v>
      </c>
      <c r="Y5" s="65" t="s">
        <v>296</v>
      </c>
      <c r="Z5" s="65" t="s">
        <v>289</v>
      </c>
    </row>
    <row r="6" spans="1:27" x14ac:dyDescent="0.3">
      <c r="A6" s="65" t="s">
        <v>284</v>
      </c>
      <c r="B6" s="65">
        <v>2000</v>
      </c>
      <c r="C6" s="65">
        <v>2590.6287000000002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45</v>
      </c>
      <c r="P6" s="65">
        <v>55</v>
      </c>
      <c r="Q6" s="65">
        <v>0</v>
      </c>
      <c r="R6" s="65">
        <v>0</v>
      </c>
      <c r="S6" s="65">
        <v>96.317009999999996</v>
      </c>
      <c r="U6" s="65" t="s">
        <v>299</v>
      </c>
      <c r="V6" s="65">
        <v>0</v>
      </c>
      <c r="W6" s="65">
        <v>0</v>
      </c>
      <c r="X6" s="65">
        <v>25</v>
      </c>
      <c r="Y6" s="65">
        <v>0</v>
      </c>
      <c r="Z6" s="65">
        <v>31.617063999999999</v>
      </c>
    </row>
    <row r="7" spans="1:27" x14ac:dyDescent="0.3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3">
      <c r="E8" s="65" t="s">
        <v>301</v>
      </c>
      <c r="F8" s="65">
        <v>72.266000000000005</v>
      </c>
      <c r="G8" s="65">
        <v>10.791</v>
      </c>
      <c r="H8" s="65">
        <v>16.943000000000001</v>
      </c>
      <c r="J8" s="65" t="s">
        <v>301</v>
      </c>
      <c r="K8" s="65">
        <v>7.6769999999999996</v>
      </c>
      <c r="L8" s="65">
        <v>9.2349999999999994</v>
      </c>
    </row>
    <row r="13" spans="1:27" x14ac:dyDescent="0.3">
      <c r="A13" s="70" t="s">
        <v>302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303</v>
      </c>
      <c r="B14" s="69"/>
      <c r="C14" s="69"/>
      <c r="D14" s="69"/>
      <c r="E14" s="69"/>
      <c r="F14" s="69"/>
      <c r="H14" s="69" t="s">
        <v>304</v>
      </c>
      <c r="I14" s="69"/>
      <c r="J14" s="69"/>
      <c r="K14" s="69"/>
      <c r="L14" s="69"/>
      <c r="M14" s="69"/>
      <c r="O14" s="69" t="s">
        <v>305</v>
      </c>
      <c r="P14" s="69"/>
      <c r="Q14" s="69"/>
      <c r="R14" s="69"/>
      <c r="S14" s="69"/>
      <c r="T14" s="69"/>
      <c r="V14" s="69" t="s">
        <v>306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293</v>
      </c>
      <c r="C15" s="65" t="s">
        <v>294</v>
      </c>
      <c r="D15" s="65" t="s">
        <v>295</v>
      </c>
      <c r="E15" s="65" t="s">
        <v>296</v>
      </c>
      <c r="F15" s="65" t="s">
        <v>289</v>
      </c>
      <c r="H15" s="65"/>
      <c r="I15" s="65" t="s">
        <v>293</v>
      </c>
      <c r="J15" s="65" t="s">
        <v>294</v>
      </c>
      <c r="K15" s="65" t="s">
        <v>295</v>
      </c>
      <c r="L15" s="65" t="s">
        <v>296</v>
      </c>
      <c r="M15" s="65" t="s">
        <v>289</v>
      </c>
      <c r="O15" s="65"/>
      <c r="P15" s="65" t="s">
        <v>293</v>
      </c>
      <c r="Q15" s="65" t="s">
        <v>294</v>
      </c>
      <c r="R15" s="65" t="s">
        <v>295</v>
      </c>
      <c r="S15" s="65" t="s">
        <v>296</v>
      </c>
      <c r="T15" s="65" t="s">
        <v>289</v>
      </c>
      <c r="V15" s="65"/>
      <c r="W15" s="65" t="s">
        <v>293</v>
      </c>
      <c r="X15" s="65" t="s">
        <v>294</v>
      </c>
      <c r="Y15" s="65" t="s">
        <v>295</v>
      </c>
      <c r="Z15" s="65" t="s">
        <v>296</v>
      </c>
      <c r="AA15" s="65" t="s">
        <v>289</v>
      </c>
    </row>
    <row r="16" spans="1:27" x14ac:dyDescent="0.3">
      <c r="A16" s="65" t="s">
        <v>307</v>
      </c>
      <c r="B16" s="65">
        <v>500</v>
      </c>
      <c r="C16" s="65">
        <v>700</v>
      </c>
      <c r="D16" s="65">
        <v>0</v>
      </c>
      <c r="E16" s="65">
        <v>3000</v>
      </c>
      <c r="F16" s="65">
        <v>887.05889999999999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27.28323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11.959421000000001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264.39926000000003</v>
      </c>
    </row>
    <row r="23" spans="1:62" x14ac:dyDescent="0.3">
      <c r="A23" s="70" t="s">
        <v>308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309</v>
      </c>
      <c r="B24" s="69"/>
      <c r="C24" s="69"/>
      <c r="D24" s="69"/>
      <c r="E24" s="69"/>
      <c r="F24" s="69"/>
      <c r="H24" s="69" t="s">
        <v>310</v>
      </c>
      <c r="I24" s="69"/>
      <c r="J24" s="69"/>
      <c r="K24" s="69"/>
      <c r="L24" s="69"/>
      <c r="M24" s="69"/>
      <c r="O24" s="69" t="s">
        <v>311</v>
      </c>
      <c r="P24" s="69"/>
      <c r="Q24" s="69"/>
      <c r="R24" s="69"/>
      <c r="S24" s="69"/>
      <c r="T24" s="69"/>
      <c r="V24" s="69" t="s">
        <v>312</v>
      </c>
      <c r="W24" s="69"/>
      <c r="X24" s="69"/>
      <c r="Y24" s="69"/>
      <c r="Z24" s="69"/>
      <c r="AA24" s="69"/>
      <c r="AC24" s="69" t="s">
        <v>313</v>
      </c>
      <c r="AD24" s="69"/>
      <c r="AE24" s="69"/>
      <c r="AF24" s="69"/>
      <c r="AG24" s="69"/>
      <c r="AH24" s="69"/>
      <c r="AJ24" s="69" t="s">
        <v>314</v>
      </c>
      <c r="AK24" s="69"/>
      <c r="AL24" s="69"/>
      <c r="AM24" s="69"/>
      <c r="AN24" s="69"/>
      <c r="AO24" s="69"/>
      <c r="AQ24" s="69" t="s">
        <v>315</v>
      </c>
      <c r="AR24" s="69"/>
      <c r="AS24" s="69"/>
      <c r="AT24" s="69"/>
      <c r="AU24" s="69"/>
      <c r="AV24" s="69"/>
      <c r="AX24" s="69" t="s">
        <v>316</v>
      </c>
      <c r="AY24" s="69"/>
      <c r="AZ24" s="69"/>
      <c r="BA24" s="69"/>
      <c r="BB24" s="69"/>
      <c r="BC24" s="69"/>
      <c r="BE24" s="69" t="s">
        <v>317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293</v>
      </c>
      <c r="C25" s="65" t="s">
        <v>294</v>
      </c>
      <c r="D25" s="65" t="s">
        <v>295</v>
      </c>
      <c r="E25" s="65" t="s">
        <v>296</v>
      </c>
      <c r="F25" s="65" t="s">
        <v>289</v>
      </c>
      <c r="H25" s="65"/>
      <c r="I25" s="65" t="s">
        <v>293</v>
      </c>
      <c r="J25" s="65" t="s">
        <v>294</v>
      </c>
      <c r="K25" s="65" t="s">
        <v>295</v>
      </c>
      <c r="L25" s="65" t="s">
        <v>296</v>
      </c>
      <c r="M25" s="65" t="s">
        <v>289</v>
      </c>
      <c r="O25" s="65"/>
      <c r="P25" s="65" t="s">
        <v>293</v>
      </c>
      <c r="Q25" s="65" t="s">
        <v>294</v>
      </c>
      <c r="R25" s="65" t="s">
        <v>295</v>
      </c>
      <c r="S25" s="65" t="s">
        <v>296</v>
      </c>
      <c r="T25" s="65" t="s">
        <v>318</v>
      </c>
      <c r="V25" s="65"/>
      <c r="W25" s="65" t="s">
        <v>293</v>
      </c>
      <c r="X25" s="65" t="s">
        <v>294</v>
      </c>
      <c r="Y25" s="65" t="s">
        <v>295</v>
      </c>
      <c r="Z25" s="65" t="s">
        <v>296</v>
      </c>
      <c r="AA25" s="65" t="s">
        <v>289</v>
      </c>
      <c r="AC25" s="65"/>
      <c r="AD25" s="65" t="s">
        <v>293</v>
      </c>
      <c r="AE25" s="65" t="s">
        <v>294</v>
      </c>
      <c r="AF25" s="65" t="s">
        <v>295</v>
      </c>
      <c r="AG25" s="65" t="s">
        <v>296</v>
      </c>
      <c r="AH25" s="65" t="s">
        <v>289</v>
      </c>
      <c r="AJ25" s="65"/>
      <c r="AK25" s="65" t="s">
        <v>293</v>
      </c>
      <c r="AL25" s="65" t="s">
        <v>294</v>
      </c>
      <c r="AM25" s="65" t="s">
        <v>295</v>
      </c>
      <c r="AN25" s="65" t="s">
        <v>296</v>
      </c>
      <c r="AO25" s="65" t="s">
        <v>289</v>
      </c>
      <c r="AQ25" s="65"/>
      <c r="AR25" s="65" t="s">
        <v>293</v>
      </c>
      <c r="AS25" s="65" t="s">
        <v>294</v>
      </c>
      <c r="AT25" s="65" t="s">
        <v>295</v>
      </c>
      <c r="AU25" s="65" t="s">
        <v>296</v>
      </c>
      <c r="AV25" s="65" t="s">
        <v>289</v>
      </c>
      <c r="AX25" s="65"/>
      <c r="AY25" s="65" t="s">
        <v>293</v>
      </c>
      <c r="AZ25" s="65" t="s">
        <v>294</v>
      </c>
      <c r="BA25" s="65" t="s">
        <v>295</v>
      </c>
      <c r="BB25" s="65" t="s">
        <v>296</v>
      </c>
      <c r="BC25" s="65" t="s">
        <v>289</v>
      </c>
      <c r="BE25" s="65"/>
      <c r="BF25" s="65" t="s">
        <v>293</v>
      </c>
      <c r="BG25" s="65" t="s">
        <v>294</v>
      </c>
      <c r="BH25" s="65" t="s">
        <v>295</v>
      </c>
      <c r="BI25" s="65" t="s">
        <v>296</v>
      </c>
      <c r="BJ25" s="65" t="s">
        <v>289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208.20909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2.1668956000000001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2.2738980999999998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24.110579000000001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3.2362022000000001</v>
      </c>
      <c r="AJ26" s="65" t="s">
        <v>319</v>
      </c>
      <c r="AK26" s="65">
        <v>320</v>
      </c>
      <c r="AL26" s="65">
        <v>400</v>
      </c>
      <c r="AM26" s="65">
        <v>0</v>
      </c>
      <c r="AN26" s="65">
        <v>1000</v>
      </c>
      <c r="AO26" s="65">
        <v>773.5489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16.674126000000001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4.4684185999999997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5.8043714</v>
      </c>
    </row>
    <row r="33" spans="1:68" x14ac:dyDescent="0.3">
      <c r="A33" s="70" t="s">
        <v>320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321</v>
      </c>
      <c r="B34" s="69"/>
      <c r="C34" s="69"/>
      <c r="D34" s="69"/>
      <c r="E34" s="69"/>
      <c r="F34" s="69"/>
      <c r="H34" s="69" t="s">
        <v>322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323</v>
      </c>
      <c r="W34" s="69"/>
      <c r="X34" s="69"/>
      <c r="Y34" s="69"/>
      <c r="Z34" s="69"/>
      <c r="AA34" s="69"/>
      <c r="AC34" s="69" t="s">
        <v>324</v>
      </c>
      <c r="AD34" s="69"/>
      <c r="AE34" s="69"/>
      <c r="AF34" s="69"/>
      <c r="AG34" s="69"/>
      <c r="AH34" s="69"/>
      <c r="AJ34" s="69" t="s">
        <v>325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293</v>
      </c>
      <c r="C35" s="65" t="s">
        <v>294</v>
      </c>
      <c r="D35" s="65" t="s">
        <v>295</v>
      </c>
      <c r="E35" s="65" t="s">
        <v>296</v>
      </c>
      <c r="F35" s="65" t="s">
        <v>289</v>
      </c>
      <c r="H35" s="65"/>
      <c r="I35" s="65" t="s">
        <v>293</v>
      </c>
      <c r="J35" s="65" t="s">
        <v>294</v>
      </c>
      <c r="K35" s="65" t="s">
        <v>295</v>
      </c>
      <c r="L35" s="65" t="s">
        <v>296</v>
      </c>
      <c r="M35" s="65" t="s">
        <v>318</v>
      </c>
      <c r="O35" s="65"/>
      <c r="P35" s="65" t="s">
        <v>293</v>
      </c>
      <c r="Q35" s="65" t="s">
        <v>294</v>
      </c>
      <c r="R35" s="65" t="s">
        <v>295</v>
      </c>
      <c r="S35" s="65" t="s">
        <v>296</v>
      </c>
      <c r="T35" s="65" t="s">
        <v>289</v>
      </c>
      <c r="V35" s="65"/>
      <c r="W35" s="65" t="s">
        <v>293</v>
      </c>
      <c r="X35" s="65" t="s">
        <v>294</v>
      </c>
      <c r="Y35" s="65" t="s">
        <v>295</v>
      </c>
      <c r="Z35" s="65" t="s">
        <v>296</v>
      </c>
      <c r="AA35" s="65" t="s">
        <v>289</v>
      </c>
      <c r="AC35" s="65"/>
      <c r="AD35" s="65" t="s">
        <v>293</v>
      </c>
      <c r="AE35" s="65" t="s">
        <v>294</v>
      </c>
      <c r="AF35" s="65" t="s">
        <v>295</v>
      </c>
      <c r="AG35" s="65" t="s">
        <v>296</v>
      </c>
      <c r="AH35" s="65" t="s">
        <v>289</v>
      </c>
      <c r="AJ35" s="65"/>
      <c r="AK35" s="65" t="s">
        <v>293</v>
      </c>
      <c r="AL35" s="65" t="s">
        <v>294</v>
      </c>
      <c r="AM35" s="65" t="s">
        <v>295</v>
      </c>
      <c r="AN35" s="65" t="s">
        <v>296</v>
      </c>
      <c r="AO35" s="65" t="s">
        <v>289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971.84580000000005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1877.0963999999999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6301.5663999999997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4899.24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499.91638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178.27501000000001</v>
      </c>
    </row>
    <row r="43" spans="1:68" x14ac:dyDescent="0.3">
      <c r="A43" s="70" t="s">
        <v>326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327</v>
      </c>
      <c r="B44" s="69"/>
      <c r="C44" s="69"/>
      <c r="D44" s="69"/>
      <c r="E44" s="69"/>
      <c r="F44" s="69"/>
      <c r="H44" s="69" t="s">
        <v>328</v>
      </c>
      <c r="I44" s="69"/>
      <c r="J44" s="69"/>
      <c r="K44" s="69"/>
      <c r="L44" s="69"/>
      <c r="M44" s="69"/>
      <c r="O44" s="69" t="s">
        <v>329</v>
      </c>
      <c r="P44" s="69"/>
      <c r="Q44" s="69"/>
      <c r="R44" s="69"/>
      <c r="S44" s="69"/>
      <c r="T44" s="69"/>
      <c r="V44" s="69" t="s">
        <v>330</v>
      </c>
      <c r="W44" s="69"/>
      <c r="X44" s="69"/>
      <c r="Y44" s="69"/>
      <c r="Z44" s="69"/>
      <c r="AA44" s="69"/>
      <c r="AC44" s="69" t="s">
        <v>331</v>
      </c>
      <c r="AD44" s="69"/>
      <c r="AE44" s="69"/>
      <c r="AF44" s="69"/>
      <c r="AG44" s="69"/>
      <c r="AH44" s="69"/>
      <c r="AJ44" s="69" t="s">
        <v>332</v>
      </c>
      <c r="AK44" s="69"/>
      <c r="AL44" s="69"/>
      <c r="AM44" s="69"/>
      <c r="AN44" s="69"/>
      <c r="AO44" s="69"/>
      <c r="AQ44" s="69" t="s">
        <v>333</v>
      </c>
      <c r="AR44" s="69"/>
      <c r="AS44" s="69"/>
      <c r="AT44" s="69"/>
      <c r="AU44" s="69"/>
      <c r="AV44" s="69"/>
      <c r="AX44" s="69" t="s">
        <v>334</v>
      </c>
      <c r="AY44" s="69"/>
      <c r="AZ44" s="69"/>
      <c r="BA44" s="69"/>
      <c r="BB44" s="69"/>
      <c r="BC44" s="69"/>
      <c r="BE44" s="69" t="s">
        <v>335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293</v>
      </c>
      <c r="C45" s="65" t="s">
        <v>294</v>
      </c>
      <c r="D45" s="65" t="s">
        <v>295</v>
      </c>
      <c r="E45" s="65" t="s">
        <v>296</v>
      </c>
      <c r="F45" s="65" t="s">
        <v>289</v>
      </c>
      <c r="H45" s="65"/>
      <c r="I45" s="65" t="s">
        <v>293</v>
      </c>
      <c r="J45" s="65" t="s">
        <v>294</v>
      </c>
      <c r="K45" s="65" t="s">
        <v>295</v>
      </c>
      <c r="L45" s="65" t="s">
        <v>296</v>
      </c>
      <c r="M45" s="65" t="s">
        <v>289</v>
      </c>
      <c r="O45" s="65"/>
      <c r="P45" s="65" t="s">
        <v>293</v>
      </c>
      <c r="Q45" s="65" t="s">
        <v>294</v>
      </c>
      <c r="R45" s="65" t="s">
        <v>295</v>
      </c>
      <c r="S45" s="65" t="s">
        <v>296</v>
      </c>
      <c r="T45" s="65" t="s">
        <v>289</v>
      </c>
      <c r="V45" s="65"/>
      <c r="W45" s="65" t="s">
        <v>293</v>
      </c>
      <c r="X45" s="65" t="s">
        <v>294</v>
      </c>
      <c r="Y45" s="65" t="s">
        <v>295</v>
      </c>
      <c r="Z45" s="65" t="s">
        <v>296</v>
      </c>
      <c r="AA45" s="65" t="s">
        <v>289</v>
      </c>
      <c r="AC45" s="65"/>
      <c r="AD45" s="65" t="s">
        <v>293</v>
      </c>
      <c r="AE45" s="65" t="s">
        <v>294</v>
      </c>
      <c r="AF45" s="65" t="s">
        <v>295</v>
      </c>
      <c r="AG45" s="65" t="s">
        <v>296</v>
      </c>
      <c r="AH45" s="65" t="s">
        <v>289</v>
      </c>
      <c r="AJ45" s="65"/>
      <c r="AK45" s="65" t="s">
        <v>293</v>
      </c>
      <c r="AL45" s="65" t="s">
        <v>294</v>
      </c>
      <c r="AM45" s="65" t="s">
        <v>295</v>
      </c>
      <c r="AN45" s="65" t="s">
        <v>296</v>
      </c>
      <c r="AO45" s="65" t="s">
        <v>289</v>
      </c>
      <c r="AQ45" s="65"/>
      <c r="AR45" s="65" t="s">
        <v>293</v>
      </c>
      <c r="AS45" s="65" t="s">
        <v>294</v>
      </c>
      <c r="AT45" s="65" t="s">
        <v>295</v>
      </c>
      <c r="AU45" s="65" t="s">
        <v>336</v>
      </c>
      <c r="AV45" s="65" t="s">
        <v>289</v>
      </c>
      <c r="AX45" s="65"/>
      <c r="AY45" s="65" t="s">
        <v>293</v>
      </c>
      <c r="AZ45" s="65" t="s">
        <v>294</v>
      </c>
      <c r="BA45" s="65" t="s">
        <v>295</v>
      </c>
      <c r="BB45" s="65" t="s">
        <v>296</v>
      </c>
      <c r="BC45" s="65" t="s">
        <v>289</v>
      </c>
      <c r="BE45" s="65"/>
      <c r="BF45" s="65" t="s">
        <v>293</v>
      </c>
      <c r="BG45" s="65" t="s">
        <v>294</v>
      </c>
      <c r="BH45" s="65" t="s">
        <v>295</v>
      </c>
      <c r="BI45" s="65" t="s">
        <v>296</v>
      </c>
      <c r="BJ45" s="65" t="s">
        <v>289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17.943819000000001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14.298449</v>
      </c>
      <c r="O46" s="65" t="s">
        <v>337</v>
      </c>
      <c r="P46" s="65">
        <v>600</v>
      </c>
      <c r="Q46" s="65">
        <v>800</v>
      </c>
      <c r="R46" s="65">
        <v>0</v>
      </c>
      <c r="S46" s="65">
        <v>10000</v>
      </c>
      <c r="T46" s="65">
        <v>908.42259999999999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2.1539511000000001E-2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4.621467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396.61703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137.01477</v>
      </c>
      <c r="AX46" s="65" t="s">
        <v>338</v>
      </c>
      <c r="AY46" s="65"/>
      <c r="AZ46" s="65"/>
      <c r="BA46" s="65"/>
      <c r="BB46" s="65"/>
      <c r="BC46" s="65"/>
      <c r="BE46" s="65" t="s">
        <v>339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36" sqref="G3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277</v>
      </c>
      <c r="B2" s="61" t="s">
        <v>278</v>
      </c>
      <c r="C2" s="61" t="s">
        <v>275</v>
      </c>
      <c r="D2" s="61">
        <v>71</v>
      </c>
      <c r="E2" s="61">
        <v>2590.6287000000002</v>
      </c>
      <c r="F2" s="61">
        <v>410.82567999999998</v>
      </c>
      <c r="G2" s="61">
        <v>61.347650000000002</v>
      </c>
      <c r="H2" s="61">
        <v>29.183409000000001</v>
      </c>
      <c r="I2" s="61">
        <v>32.164237999999997</v>
      </c>
      <c r="J2" s="61">
        <v>96.317009999999996</v>
      </c>
      <c r="K2" s="61">
        <v>40.656550000000003</v>
      </c>
      <c r="L2" s="61">
        <v>55.660457999999998</v>
      </c>
      <c r="M2" s="61">
        <v>31.617063999999999</v>
      </c>
      <c r="N2" s="61">
        <v>3.4497097000000001</v>
      </c>
      <c r="O2" s="61">
        <v>19.521232999999999</v>
      </c>
      <c r="P2" s="61">
        <v>1661.5459000000001</v>
      </c>
      <c r="Q2" s="61">
        <v>32.500362000000003</v>
      </c>
      <c r="R2" s="61">
        <v>887.05889999999999</v>
      </c>
      <c r="S2" s="61">
        <v>225.7638</v>
      </c>
      <c r="T2" s="61">
        <v>7935.5337</v>
      </c>
      <c r="U2" s="61">
        <v>11.959421000000001</v>
      </c>
      <c r="V2" s="61">
        <v>27.28323</v>
      </c>
      <c r="W2" s="61">
        <v>264.39926000000003</v>
      </c>
      <c r="X2" s="61">
        <v>208.20909</v>
      </c>
      <c r="Y2" s="61">
        <v>2.1668956000000001</v>
      </c>
      <c r="Z2" s="61">
        <v>2.2738980999999998</v>
      </c>
      <c r="AA2" s="61">
        <v>24.110579000000001</v>
      </c>
      <c r="AB2" s="61">
        <v>3.2362022000000001</v>
      </c>
      <c r="AC2" s="61">
        <v>773.5489</v>
      </c>
      <c r="AD2" s="61">
        <v>16.674126000000001</v>
      </c>
      <c r="AE2" s="61">
        <v>4.4684185999999997</v>
      </c>
      <c r="AF2" s="61">
        <v>5.8043714</v>
      </c>
      <c r="AG2" s="61">
        <v>971.84580000000005</v>
      </c>
      <c r="AH2" s="61">
        <v>305.69389999999999</v>
      </c>
      <c r="AI2" s="61">
        <v>666.15189999999996</v>
      </c>
      <c r="AJ2" s="61">
        <v>1877.0963999999999</v>
      </c>
      <c r="AK2" s="61">
        <v>6301.5663999999997</v>
      </c>
      <c r="AL2" s="61">
        <v>499.91638</v>
      </c>
      <c r="AM2" s="61">
        <v>4899.24</v>
      </c>
      <c r="AN2" s="61">
        <v>178.27501000000001</v>
      </c>
      <c r="AO2" s="61">
        <v>17.943819000000001</v>
      </c>
      <c r="AP2" s="61">
        <v>12.249457</v>
      </c>
      <c r="AQ2" s="61">
        <v>5.6943625999999998</v>
      </c>
      <c r="AR2" s="61">
        <v>14.298449</v>
      </c>
      <c r="AS2" s="61">
        <v>908.42259999999999</v>
      </c>
      <c r="AT2" s="61">
        <v>2.1539511000000001E-2</v>
      </c>
      <c r="AU2" s="61">
        <v>4.621467</v>
      </c>
      <c r="AV2" s="61">
        <v>396.61703</v>
      </c>
      <c r="AW2" s="61">
        <v>137.01477</v>
      </c>
      <c r="AX2" s="61">
        <v>9.1556700000000005E-2</v>
      </c>
      <c r="AY2" s="61">
        <v>0.88848000000000005</v>
      </c>
      <c r="AZ2" s="61">
        <v>449.27023000000003</v>
      </c>
      <c r="BA2" s="61">
        <v>65.142169999999993</v>
      </c>
      <c r="BB2" s="61">
        <v>22.174766999999999</v>
      </c>
      <c r="BC2" s="61">
        <v>23.861239999999999</v>
      </c>
      <c r="BD2" s="61">
        <v>19.075354000000001</v>
      </c>
      <c r="BE2" s="61">
        <v>2.0103376000000002</v>
      </c>
      <c r="BF2" s="61">
        <v>3.3808606000000001</v>
      </c>
      <c r="BG2" s="61">
        <v>1.1518281E-3</v>
      </c>
      <c r="BH2" s="61">
        <v>0.10352579000000001</v>
      </c>
      <c r="BI2" s="61">
        <v>7.7713850000000001E-2</v>
      </c>
      <c r="BJ2" s="61">
        <v>0.23415211</v>
      </c>
      <c r="BK2" s="61">
        <v>8.8602166000000004E-5</v>
      </c>
      <c r="BL2" s="61">
        <v>0.5922617</v>
      </c>
      <c r="BM2" s="61">
        <v>6.4027194999999999</v>
      </c>
      <c r="BN2" s="61">
        <v>1.4310860000000001</v>
      </c>
      <c r="BO2" s="61">
        <v>78.211169999999996</v>
      </c>
      <c r="BP2" s="61">
        <v>15.067129</v>
      </c>
      <c r="BQ2" s="61">
        <v>25.556467000000001</v>
      </c>
      <c r="BR2" s="61">
        <v>94.864879999999999</v>
      </c>
      <c r="BS2" s="61">
        <v>24.769299</v>
      </c>
      <c r="BT2" s="61">
        <v>15.0294895</v>
      </c>
      <c r="BU2" s="61">
        <v>0.50845899999999999</v>
      </c>
      <c r="BV2" s="61">
        <v>0.13009919</v>
      </c>
      <c r="BW2" s="61">
        <v>1.1108903000000001</v>
      </c>
      <c r="BX2" s="61">
        <v>2.4479886999999998</v>
      </c>
      <c r="BY2" s="61">
        <v>0.17714215999999999</v>
      </c>
      <c r="BZ2" s="61">
        <v>1.3738916999999999E-3</v>
      </c>
      <c r="CA2" s="61">
        <v>1.4850791999999999</v>
      </c>
      <c r="CB2" s="61">
        <v>5.3625760000000001E-2</v>
      </c>
      <c r="CC2" s="61">
        <v>0.14790943000000001</v>
      </c>
      <c r="CD2" s="61">
        <v>3.0951382999999999</v>
      </c>
      <c r="CE2" s="61">
        <v>7.957823E-2</v>
      </c>
      <c r="CF2" s="61">
        <v>1.4388422999999999</v>
      </c>
      <c r="CG2" s="61">
        <v>0</v>
      </c>
      <c r="CH2" s="61">
        <v>0.110465914</v>
      </c>
      <c r="CI2" s="61">
        <v>3.1852833999999998E-3</v>
      </c>
      <c r="CJ2" s="61">
        <v>6.7755169999999998</v>
      </c>
      <c r="CK2" s="61">
        <v>7.5864256000000001E-3</v>
      </c>
      <c r="CL2" s="61">
        <v>4.2581980000000001</v>
      </c>
      <c r="CM2" s="61">
        <v>5.1620945999999996</v>
      </c>
      <c r="CN2" s="61">
        <v>3608.5639999999999</v>
      </c>
      <c r="CO2" s="61">
        <v>6234.0230000000001</v>
      </c>
      <c r="CP2" s="61">
        <v>3847.2523999999999</v>
      </c>
      <c r="CQ2" s="61">
        <v>1569.6066000000001</v>
      </c>
      <c r="CR2" s="61">
        <v>632.07654000000002</v>
      </c>
      <c r="CS2" s="61">
        <v>830.31853999999998</v>
      </c>
      <c r="CT2" s="61">
        <v>3341.9009999999998</v>
      </c>
      <c r="CU2" s="61">
        <v>2233.7157999999999</v>
      </c>
      <c r="CV2" s="61">
        <v>2573.8225000000002</v>
      </c>
      <c r="CW2" s="61">
        <v>2465.0970000000002</v>
      </c>
      <c r="CX2" s="61">
        <v>681.09490000000005</v>
      </c>
      <c r="CY2" s="61">
        <v>4618.8364000000001</v>
      </c>
      <c r="CZ2" s="61">
        <v>2555.9016000000001</v>
      </c>
      <c r="DA2" s="61">
        <v>4705.8046999999997</v>
      </c>
      <c r="DB2" s="61">
        <v>4769.2560000000003</v>
      </c>
      <c r="DC2" s="61">
        <v>6608.0092999999997</v>
      </c>
      <c r="DD2" s="61">
        <v>10883.619000000001</v>
      </c>
      <c r="DE2" s="61">
        <v>2163.6794</v>
      </c>
      <c r="DF2" s="61">
        <v>5360.3339999999998</v>
      </c>
      <c r="DG2" s="61">
        <v>2509.1046999999999</v>
      </c>
      <c r="DH2" s="61">
        <v>215.86238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65.142169999999993</v>
      </c>
      <c r="B6">
        <f>BB2</f>
        <v>22.174766999999999</v>
      </c>
      <c r="C6">
        <f>BC2</f>
        <v>23.861239999999999</v>
      </c>
      <c r="D6">
        <f>BD2</f>
        <v>19.075354000000001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23" sqref="J2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18596</v>
      </c>
      <c r="C2" s="56">
        <f ca="1">YEAR(TODAY())-YEAR(B2)+IF(TODAY()&gt;=DATE(YEAR(TODAY()),MONTH(B2),DAY(B2)),0,-1)</f>
        <v>71</v>
      </c>
      <c r="E2" s="52">
        <v>172.9</v>
      </c>
      <c r="F2" s="53" t="s">
        <v>39</v>
      </c>
      <c r="G2" s="52">
        <v>65.5</v>
      </c>
      <c r="H2" s="51" t="s">
        <v>41</v>
      </c>
      <c r="I2" s="72">
        <f>ROUND(G3/E3^2,1)</f>
        <v>21.9</v>
      </c>
    </row>
    <row r="3" spans="1:9" x14ac:dyDescent="0.3">
      <c r="E3" s="51">
        <f>E2/100</f>
        <v>1.7290000000000001</v>
      </c>
      <c r="F3" s="51" t="s">
        <v>40</v>
      </c>
      <c r="G3" s="51">
        <f>G2</f>
        <v>65.5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44825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전흥규, ID : H2500104)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09월 21일 16:28:29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AB17" sqref="AB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276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44825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71</v>
      </c>
      <c r="G12" s="137"/>
      <c r="H12" s="137"/>
      <c r="I12" s="137"/>
      <c r="K12" s="128">
        <f>'개인정보 및 신체계측 입력'!E2</f>
        <v>172.9</v>
      </c>
      <c r="L12" s="129"/>
      <c r="M12" s="122">
        <f>'개인정보 및 신체계측 입력'!G2</f>
        <v>65.5</v>
      </c>
      <c r="N12" s="123"/>
      <c r="O12" s="118" t="s">
        <v>271</v>
      </c>
      <c r="P12" s="112"/>
      <c r="Q12" s="115">
        <f>'개인정보 및 신체계측 입력'!I2</f>
        <v>21.9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전흥규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72.266000000000005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10.791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16.943000000000001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0.9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0.8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9.1999999999999993</v>
      </c>
      <c r="L71" s="36" t="s">
        <v>53</v>
      </c>
      <c r="M71" s="36">
        <f>ROUND('DRIs DATA'!K8,1)</f>
        <v>7.7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118.27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227.36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208.21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215.75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121.48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420.1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179.44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2000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2020-10-23T06:11:56Z</cp:lastPrinted>
  <dcterms:created xsi:type="dcterms:W3CDTF">2015-06-13T08:19:18Z</dcterms:created>
  <dcterms:modified xsi:type="dcterms:W3CDTF">2022-09-21T07:33:49Z</dcterms:modified>
</cp:coreProperties>
</file>