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<sst xmlns="http://schemas.openxmlformats.org/spreadsheetml/2006/main" count="692" uniqueCount="352">
  <si>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</si>
  <si>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</si>
  <si>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</si>
  <si>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</si>
  <si>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</si>
  <si>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</si>
  <si>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</si>
  <si>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</si>
  <si>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</si>
  <si>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</si>
  <si>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</si>
  <si>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</si>
  <si>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</si>
  <si>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</si>
  <si>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</si>
  <si>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</si>
  <si>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</si>
  <si>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</si>
  <si>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</si>
  <si>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</si>
  <si>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</si>
  <si>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</si>
  <si>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</si>
  <si>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</si>
  <si>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</si>
  <si>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</si>
  <si>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</si>
  <si>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</si>
  <si>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</si>
  <si>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</si>
  <si>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</si>
  <si>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</si>
  <si>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</si>
  <si>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</si>
  <si>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</si>
  <si>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</si>
  <si>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</si>
  <si>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</si>
  <si>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</si>
  <si>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</si>
  <si>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</si>
  <si>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</si>
  <si>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</si>
  <si>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</si>
  <si>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</si>
  <si>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</si>
  <si>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</si>
  <si>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</si>
  <si>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</si>
  <si>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</si>
  <si>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</si>
  <si>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</si>
  <si>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</si>
  <si>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</si>
  <si>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</si>
  <si>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</si>
  <si>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</si>
  <si>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</si>
  <si>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</si>
  <si>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</si>
  <si>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</si>
  <si>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</si>
  <si>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</si>
  <si>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</si>
  <si>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</si>
  <si>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</si>
  <si>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</si>
  <si>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</si>
  <si>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</si>
  <si>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</si>
  <si>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</si>
  <si>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</si>
  <si>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</si>
  <si>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</si>
  <si>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</si>
  <si>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</si>
  <si>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</si>
  <si>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</si>
  <si>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</si>
  <si>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</si>
  <si>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</si>
  <si>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</si>
  <si>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</si>
  <si>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</si>
  <si>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</si>
  <si>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</si>
  <si>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</si>
  <si>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</si>
  <si>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</si>
  <si>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</si>
  <si>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</si>
  <si>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</si>
  <si>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</si>
  <si>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</si>
  <si>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</si>
  <si>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</si>
  <si>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</si>
  <si>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</si>
  <si>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</si>
  <si>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</si>
  <si>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</si>
  <si>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</si>
  <si>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</si>
  <si>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</si>
  <si>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</si>
  <si>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</si>
  <si>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</si>
  <si>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</si>
  <si>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</si>
  <si>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</si>
  <si>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</si>
  <si>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</si>
  <si>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</si>
  <si>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</si>
  <si>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</si>
  <si>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</si>
  <si>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</si>
  <si>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</si>
  <si>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</si>
  <si>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</si>
  <si>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</si>
  <si>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</si>
  <si>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</si>
  <si>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</si>
  <si>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</si>
  <si>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</si>
  <si>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</si>
  <si>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</si>
  <si>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</si>
  <si>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</si>
  <si>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</si>
  <si>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</si>
  <si>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</si>
  <si>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</si>
  <si>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</si>
  <si>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</si>
  <si>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</si>
  <si>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</si>
  <si>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</si>
  <si>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</si>
  <si>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</si>
  <si>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</si>
  <si>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</si>
  <si>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</si>
  <si>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</si>
  <si>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</si>
  <si>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</si>
  <si>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</si>
  <si>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</si>
  <si>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</si>
  <si>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</si>
  <si>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</si>
  <si>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</si>
  <si>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</si>
  <si>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</si>
  <si>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</si>
  <si>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</si>
  <si>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</si>
  <si>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</si>
  <si>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</si>
  <si>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</si>
  <si>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</si>
  <si>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</si>
  <si>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</si>
  <si>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</si>
  <si>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</si>
  <si>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</si>
  <si>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</si>
  <si>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</si>
  <si>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</si>
  <si>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</si>
  <si>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</si>
  <si>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</si>
  <si>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</si>
  <si>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</si>
  <si>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</si>
  <si>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</si>
  <si>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</si>
  <si>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</si>
  <si>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</si>
  <si>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</si>
  <si>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</si>
  <si>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</si>
  <si>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</si>
  <si>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</si>
  <si>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</si>
  <si>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</si>
  <si>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</si>
  <si>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</si>
  <si>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</si>
  <si>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</si>
  <si>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</si>
  <si>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</si>
  <si>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</si>
  <si>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</si>
  <si>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</si>
  <si>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</si>
  <si>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</si>
  <si>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</si>
  <si>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</si>
  <si>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</si>
  <si>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</si>
  <si>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</si>
  <si>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</si>
  <si>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</si>
  <si>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</si>
  <si>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</si>
  <si>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</si>
  <si>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</si>
  <si>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</si>
  <si>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</si>
  <si>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</si>
  <si>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</si>
  <si>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</si>
  <si>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</si>
  <si>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</si>
  <si>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</si>
  <si>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</si>
  <si>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</si>
  <si>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</si>
  <si>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</si>
  <si>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</si>
  <si>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</si>
  <si>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</si>
  <si>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</si>
  <si>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</si>
  <si>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</si>
  <si>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</si>
  <si>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</si>
  <si>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</si>
  <si>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</si>
  <si>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</si>
  <si>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</si>
  <si>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</si>
  <si>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</si>
  <si>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</si>
  <si>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</si>
  <si>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</si>
  <si>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</si>
  <si>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</si>
  <si>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</si>
  <si>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</si>
  <si>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</si>
  <si>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</si>
  <si>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</si>
  <si>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</si>
  <si>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</si>
  <si>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</si>
  <si>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</si>
  <si>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</si>
  <si>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</si>
  <si>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</si>
  <si>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</si>
  <si>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</si>
  <si>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</si>
  <si>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</si>
  <si>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</si>
  <si>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</si>
  <si>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</si>
  <si>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</si>
  <si>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</si>
  <si>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</si>
  <si>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</si>
  <si>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</si>
  <si>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</si>
  <si>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</si>
  <si>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</si>
  <si>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</si>
  <si>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</si>
  <si>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</si>
  <si>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</si>
  <si>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</si>
  <si>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</si>
  <si>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</si>
  <si>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</si>
  <si>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</si>
  <si>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H2500106</t>
  </si>
  <si>
    <t>고미정</t>
  </si>
  <si>
    <t>F</t>
  </si>
  <si>
    <t>정보</t>
    <phoneticPr fontId="1" type="noConversion"/>
  </si>
  <si>
    <t>(설문지 : FFQ 95문항 설문지, 사용자 : 고미정, ID : H2500106)</t>
  </si>
  <si>
    <t>출력시각</t>
    <phoneticPr fontId="1" type="noConversion"/>
  </si>
  <si>
    <t>2022년 09월 26일 15:53:42</t>
  </si>
  <si>
    <t>다량영양소</t>
    <phoneticPr fontId="1" type="noConversion"/>
  </si>
  <si>
    <t>에너지(kcal)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</si>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</sst>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45.187100000000001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313896"/>
        <c:axId val="556314288"/>
      </c:barChart>
      <c:catAx>
        <c:axId val="55631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314288"/>
        <c:crosses val="autoZero"/>
        <c:auto val="1"/>
        <c:lblAlgn val="ctr"/>
        <c:lblOffset val="100"/>
        <c:noMultiLvlLbl val="0"/>
      </c:catAx>
      <c:valAx>
        <c:axId val="55631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31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2.22444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369272"/>
        <c:axId val="655597120"/>
      </c:barChart>
      <c:catAx>
        <c:axId val="78236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7120"/>
        <c:crosses val="autoZero"/>
        <c:auto val="1"/>
        <c:lblAlgn val="ctr"/>
        <c:lblOffset val="100"/>
        <c:noMultiLvlLbl val="0"/>
      </c:catAx>
      <c:valAx>
        <c:axId val="65559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36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2.0938574999999999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79248"/>
        <c:axId val="556078072"/>
      </c:barChart>
      <c:catAx>
        <c:axId val="55607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78072"/>
        <c:crosses val="autoZero"/>
        <c:auto val="1"/>
        <c:lblAlgn val="ctr"/>
        <c:lblOffset val="100"/>
        <c:noMultiLvlLbl val="0"/>
      </c:catAx>
      <c:valAx>
        <c:axId val="55607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7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750.14070000000004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79640"/>
        <c:axId val="556076896"/>
      </c:barChart>
      <c:catAx>
        <c:axId val="5560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76896"/>
        <c:crosses val="autoZero"/>
        <c:auto val="1"/>
        <c:lblAlgn val="ctr"/>
        <c:lblOffset val="100"/>
        <c:noMultiLvlLbl val="0"/>
      </c:catAx>
      <c:valAx>
        <c:axId val="55607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2430.9643999999998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77680"/>
        <c:axId val="556078464"/>
      </c:barChart>
      <c:catAx>
        <c:axId val="55607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78464"/>
        <c:crosses val="autoZero"/>
        <c:auto val="1"/>
        <c:lblAlgn val="ctr"/>
        <c:lblOffset val="100"/>
        <c:noMultiLvlLbl val="0"/>
      </c:catAx>
      <c:valAx>
        <c:axId val="556078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7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148.57227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03936"/>
        <c:axId val="556203152"/>
      </c:barChart>
      <c:catAx>
        <c:axId val="55620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03152"/>
        <c:crosses val="autoZero"/>
        <c:auto val="1"/>
        <c:lblAlgn val="ctr"/>
        <c:lblOffset val="100"/>
        <c:noMultiLvlLbl val="0"/>
      </c:catAx>
      <c:valAx>
        <c:axId val="55620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88.159194999999997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04328"/>
        <c:axId val="556206680"/>
      </c:barChart>
      <c:catAx>
        <c:axId val="55620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06680"/>
        <c:crosses val="autoZero"/>
        <c:auto val="1"/>
        <c:lblAlgn val="ctr"/>
        <c:lblOffset val="100"/>
        <c:noMultiLvlLbl val="0"/>
      </c:catAx>
      <c:valAx>
        <c:axId val="55620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0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6.7167339999999998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05504"/>
        <c:axId val="556206288"/>
      </c:barChart>
      <c:catAx>
        <c:axId val="55620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206288"/>
        <c:crosses val="autoZero"/>
        <c:auto val="1"/>
        <c:lblAlgn val="ctr"/>
        <c:lblOffset val="100"/>
        <c:noMultiLvlLbl val="0"/>
      </c:catAx>
      <c:valAx>
        <c:axId val="556206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3459.6985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205112"/>
        <c:axId val="656001448"/>
      </c:barChart>
      <c:catAx>
        <c:axId val="55620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6001448"/>
        <c:crosses val="autoZero"/>
        <c:auto val="1"/>
        <c:lblAlgn val="ctr"/>
        <c:lblOffset val="100"/>
        <c:noMultiLvlLbl val="0"/>
      </c:catAx>
      <c:valAx>
        <c:axId val="656001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20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0.56613623999999996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6002232"/>
        <c:axId val="656002624"/>
      </c:barChart>
      <c:catAx>
        <c:axId val="65600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6002624"/>
        <c:crosses val="autoZero"/>
        <c:auto val="1"/>
        <c:lblAlgn val="ctr"/>
        <c:lblOffset val="100"/>
        <c:noMultiLvlLbl val="0"/>
      </c:catAx>
      <c:valAx>
        <c:axId val="65600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600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1.8083372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999096"/>
        <c:axId val="655999488"/>
      </c:barChart>
      <c:catAx>
        <c:axId val="65599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999488"/>
        <c:crosses val="autoZero"/>
        <c:auto val="1"/>
        <c:lblAlgn val="ctr"/>
        <c:lblOffset val="100"/>
        <c:noMultiLvlLbl val="0"/>
      </c:catAx>
      <c:valAx>
        <c:axId val="655999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99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22.363358000000002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314680"/>
        <c:axId val="556316640"/>
      </c:barChart>
      <c:catAx>
        <c:axId val="55631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316640"/>
        <c:crosses val="autoZero"/>
        <c:auto val="1"/>
        <c:lblAlgn val="ctr"/>
        <c:lblOffset val="100"/>
        <c:noMultiLvlLbl val="0"/>
      </c:catAx>
      <c:valAx>
        <c:axId val="556316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31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84.405900000000003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6000664"/>
        <c:axId val="656076960"/>
      </c:barChart>
      <c:catAx>
        <c:axId val="65600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6076960"/>
        <c:crosses val="autoZero"/>
        <c:auto val="1"/>
        <c:lblAlgn val="ctr"/>
        <c:lblOffset val="100"/>
        <c:noMultiLvlLbl val="0"/>
      </c:catAx>
      <c:valAx>
        <c:axId val="65607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600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51.197056000000003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6077352"/>
        <c:axId val="656079704"/>
      </c:barChart>
      <c:catAx>
        <c:axId val="65607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6079704"/>
        <c:crosses val="autoZero"/>
        <c:auto val="1"/>
        <c:lblAlgn val="ctr"/>
        <c:lblOffset val="100"/>
        <c:noMultiLvlLbl val="0"/>
      </c:catAx>
      <c:valAx>
        <c:axId val="65607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607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9.5779999999999994</c:v>
                </c:pt>
                <c:pt idx="1">
                  <c:v>12.856999999999999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4987720"/>
        <c:axId val="484988504"/>
      </c:barChart>
      <c:catAx>
        <c:axId val="48498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988504"/>
        <c:crosses val="autoZero"/>
        <c:auto val="1"/>
        <c:lblAlgn val="ctr"/>
        <c:lblOffset val="100"/>
        <c:noMultiLvlLbl val="0"/>
      </c:catAx>
      <c:valAx>
        <c:axId val="48498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98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7.7150040000000004</c:v>
                </c:pt>
                <c:pt idx="1">
                  <c:v>9.6069975000000003</c:v>
                </c:pt>
                <c:pt idx="2">
                  <c:v>9.7423179999999991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450.10257000000001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990072"/>
        <c:axId val="484990464"/>
      </c:barChart>
      <c:catAx>
        <c:axId val="48499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990464"/>
        <c:crosses val="autoZero"/>
        <c:auto val="1"/>
        <c:lblAlgn val="ctr"/>
        <c:lblOffset val="100"/>
        <c:noMultiLvlLbl val="0"/>
      </c:catAx>
      <c:valAx>
        <c:axId val="484990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99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16.043856000000002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10376"/>
        <c:axId val="556910768"/>
      </c:barChart>
      <c:catAx>
        <c:axId val="55691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10768"/>
        <c:crosses val="autoZero"/>
        <c:auto val="1"/>
        <c:lblAlgn val="ctr"/>
        <c:lblOffset val="100"/>
        <c:noMultiLvlLbl val="0"/>
      </c:catAx>
      <c:valAx>
        <c:axId val="55691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1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71.305999999999997</c:v>
                </c:pt>
                <c:pt idx="1">
                  <c:v>13</c:v>
                </c:pt>
                <c:pt idx="2">
                  <c:v>15.693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274592"/>
        <c:axId val="659276160"/>
      </c:barChart>
      <c:catAx>
        <c:axId val="65927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276160"/>
        <c:crosses val="autoZero"/>
        <c:auto val="1"/>
        <c:lblAlgn val="ctr"/>
        <c:lblOffset val="100"/>
        <c:noMultiLvlLbl val="0"/>
      </c:catAx>
      <c:valAx>
        <c:axId val="65927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27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1349.1931999999999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276944"/>
        <c:axId val="659277336"/>
      </c:barChart>
      <c:catAx>
        <c:axId val="65927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277336"/>
        <c:crosses val="autoZero"/>
        <c:auto val="1"/>
        <c:lblAlgn val="ctr"/>
        <c:lblOffset val="100"/>
        <c:noMultiLvlLbl val="0"/>
      </c:catAx>
      <c:valAx>
        <c:axId val="659277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27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110.49701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275376"/>
        <c:axId val="659278120"/>
      </c:barChart>
      <c:catAx>
        <c:axId val="65927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278120"/>
        <c:crosses val="autoZero"/>
        <c:auto val="1"/>
        <c:lblAlgn val="ctr"/>
        <c:lblOffset val="100"/>
        <c:noMultiLvlLbl val="0"/>
      </c:catAx>
      <c:valAx>
        <c:axId val="659278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27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416.50173999999998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274984"/>
        <c:axId val="701766880"/>
      </c:barChart>
      <c:catAx>
        <c:axId val="65927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766880"/>
        <c:crosses val="autoZero"/>
        <c:auto val="1"/>
        <c:lblAlgn val="ctr"/>
        <c:lblOffset val="100"/>
        <c:noMultiLvlLbl val="0"/>
      </c:catAx>
      <c:valAx>
        <c:axId val="70176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27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2.4183476000000002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317424"/>
        <c:axId val="556315072"/>
      </c:barChart>
      <c:catAx>
        <c:axId val="55631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315072"/>
        <c:crosses val="autoZero"/>
        <c:auto val="1"/>
        <c:lblAlgn val="ctr"/>
        <c:lblOffset val="100"/>
        <c:noMultiLvlLbl val="0"/>
      </c:catAx>
      <c:valAx>
        <c:axId val="55631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31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4339.1714000000002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1767272"/>
        <c:axId val="701765312"/>
      </c:barChart>
      <c:catAx>
        <c:axId val="70176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765312"/>
        <c:crosses val="autoZero"/>
        <c:auto val="1"/>
        <c:lblAlgn val="ctr"/>
        <c:lblOffset val="100"/>
        <c:noMultiLvlLbl val="0"/>
      </c:catAx>
      <c:valAx>
        <c:axId val="70176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176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12.14997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1765704"/>
        <c:axId val="701764920"/>
      </c:barChart>
      <c:catAx>
        <c:axId val="70176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764920"/>
        <c:crosses val="autoZero"/>
        <c:auto val="1"/>
        <c:lblAlgn val="ctr"/>
        <c:lblOffset val="100"/>
        <c:noMultiLvlLbl val="0"/>
      </c:catAx>
      <c:valAx>
        <c:axId val="70176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176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1.4452704999999999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1766096"/>
        <c:axId val="701764528"/>
      </c:barChart>
      <c:catAx>
        <c:axId val="70176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764528"/>
        <c:crosses val="autoZero"/>
        <c:auto val="1"/>
        <c:lblAlgn val="ctr"/>
        <c:lblOffset val="100"/>
        <c:noMultiLvlLbl val="0"/>
      </c:catAx>
      <c:valAx>
        <c:axId val="70176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176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216.48491000000001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6336"/>
        <c:axId val="655593984"/>
      </c:barChart>
      <c:catAx>
        <c:axId val="65559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3984"/>
        <c:crosses val="autoZero"/>
        <c:auto val="1"/>
        <c:lblAlgn val="ctr"/>
        <c:lblOffset val="100"/>
        <c:noMultiLvlLbl val="0"/>
      </c:catAx>
      <c:valAx>
        <c:axId val="65559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1.106703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5160"/>
        <c:axId val="655594376"/>
      </c:barChart>
      <c:catAx>
        <c:axId val="65559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4376"/>
        <c:crosses val="autoZero"/>
        <c:auto val="1"/>
        <c:lblAlgn val="ctr"/>
        <c:lblOffset val="100"/>
        <c:noMultiLvlLbl val="0"/>
      </c:catAx>
      <c:valAx>
        <c:axId val="655594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12.390959000000001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4768"/>
        <c:axId val="655595944"/>
      </c:barChart>
      <c:catAx>
        <c:axId val="65559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5944"/>
        <c:crosses val="autoZero"/>
        <c:auto val="1"/>
        <c:lblAlgn val="ctr"/>
        <c:lblOffset val="100"/>
        <c:noMultiLvlLbl val="0"/>
      </c:catAx>
      <c:valAx>
        <c:axId val="65559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1.4452704999999999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370448"/>
        <c:axId val="782370056"/>
      </c:barChart>
      <c:catAx>
        <c:axId val="78237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370056"/>
        <c:crosses val="autoZero"/>
        <c:auto val="1"/>
        <c:lblAlgn val="ctr"/>
        <c:lblOffset val="100"/>
        <c:noMultiLvlLbl val="0"/>
      </c:catAx>
      <c:valAx>
        <c:axId val="78237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37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518.8424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372408"/>
        <c:axId val="782372016"/>
      </c:barChart>
      <c:catAx>
        <c:axId val="78237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372016"/>
        <c:crosses val="autoZero"/>
        <c:auto val="1"/>
        <c:lblAlgn val="ctr"/>
        <c:lblOffset val="100"/>
        <c:noMultiLvlLbl val="0"/>
      </c:catAx>
      <c:valAx>
        <c:axId val="78237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37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6.1825127999999996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370840"/>
        <c:axId val="782371232"/>
      </c:barChart>
      <c:catAx>
        <c:axId val="78237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371232"/>
        <c:crosses val="autoZero"/>
        <c:auto val="1"/>
        <c:lblAlgn val="ctr"/>
        <c:lblOffset val="100"/>
        <c:noMultiLvlLbl val="0"/>
      </c:catAx>
      <c:valAx>
        <c:axId val="78237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37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고미정, ID : H2500106)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26일 15:53:42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1349.1931999999999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45.187100000000001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22.363358000000002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71.305999999999997</v>
      </c>
      <c r="G8" s="59">
        <f>'DRIs DATA 입력'!G8</f>
        <v>13</v>
      </c>
      <c r="H8" s="59">
        <f>'DRIs DATA 입력'!H8</f>
        <v>15.693</v>
      </c>
      <c r="I8" s="46"/>
      <c r="J8" s="59" t="s">
        <v>216</v>
      </c>
      <c r="K8" s="59">
        <f>'DRIs DATA 입력'!K8</f>
        <v>9.5779999999999994</v>
      </c>
      <c r="L8" s="59">
        <f>'DRIs DATA 입력'!L8</f>
        <v>12.856999999999999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450.10257000000001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16.043856000000002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2.4183476000000002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216.48491000000001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110.49701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1.2834721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1.106703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12.390959000000001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1.4452704999999999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518.8424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6.1825127999999996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2.22444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2.0938574999999999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416.50173999999998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750.14070000000004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4339.1714000000002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2430.9643999999998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148.57227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88.159194999999997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12.14997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6.7167339999999998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3459.6985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0.56613623999999996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1.8083372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84.405900000000003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51.197056000000003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6" sqref="G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285</v>
      </c>
      <c r="B4" s="69"/>
      <c r="C4" s="69"/>
      <c r="E4" s="66" t="s">
        <v>286</v>
      </c>
      <c r="F4" s="67"/>
      <c r="G4" s="67"/>
      <c r="H4" s="68"/>
      <c r="J4" s="66" t="s">
        <v>287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291</v>
      </c>
      <c r="E5" s="65"/>
      <c r="F5" s="65" t="s">
        <v>50</v>
      </c>
      <c r="G5" s="65" t="s">
        <v>292</v>
      </c>
      <c r="H5" s="65" t="s">
        <v>46</v>
      </c>
      <c r="J5" s="65"/>
      <c r="K5" s="65" t="s">
        <v>293</v>
      </c>
      <c r="L5" s="65" t="s">
        <v>294</v>
      </c>
      <c r="N5" s="65"/>
      <c r="O5" s="65" t="s">
        <v>295</v>
      </c>
      <c r="P5" s="65" t="s">
        <v>297</v>
      </c>
      <c r="Q5" s="65" t="s">
        <v>299</v>
      </c>
      <c r="R5" s="65" t="s">
        <v>301</v>
      </c>
      <c r="S5" s="65" t="s">
        <v>302</v>
      </c>
      <c r="U5" s="65"/>
      <c r="V5" s="65" t="s">
        <v>303</v>
      </c>
      <c r="W5" s="65" t="s">
        <v>304</v>
      </c>
      <c r="X5" s="65" t="s">
        <v>298</v>
      </c>
      <c r="Y5" s="65" t="s">
        <v>300</v>
      </c>
      <c r="Z5" s="65" t="s">
        <v>290</v>
      </c>
    </row>
    <row r="6" spans="1:27" x14ac:dyDescent="0.3">
      <c r="A6" s="65" t="s">
        <v>284</v>
      </c>
      <c r="B6" s="65">
        <v>1800</v>
      </c>
      <c r="C6" s="65">
        <v>1349.1931999999999</v>
      </c>
      <c r="E6" s="65" t="s">
        <v>305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306</v>
      </c>
      <c r="O6" s="65">
        <v>40</v>
      </c>
      <c r="P6" s="65">
        <v>50</v>
      </c>
      <c r="Q6" s="65">
        <v>0</v>
      </c>
      <c r="R6" s="65">
        <v>0</v>
      </c>
      <c r="S6" s="65">
        <v>45.187100000000001</v>
      </c>
      <c r="U6" s="65" t="s">
        <v>307</v>
      </c>
      <c r="V6" s="65">
        <v>0</v>
      </c>
      <c r="W6" s="65">
        <v>0</v>
      </c>
      <c r="X6" s="65">
        <v>20</v>
      </c>
      <c r="Y6" s="65">
        <v>0</v>
      </c>
      <c r="Z6" s="65">
        <v>22.363358000000002</v>
      </c>
    </row>
    <row r="7" spans="1:27" x14ac:dyDescent="0.3">
      <c r="E7" s="65" t="s">
        <v>308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71.305999999999997</v>
      </c>
      <c r="G8" s="65">
        <v>13</v>
      </c>
      <c r="H8" s="65">
        <v>15.693</v>
      </c>
      <c r="J8" s="65" t="s">
        <v>311</v>
      </c>
      <c r="K8" s="65">
        <v>9.5779999999999994</v>
      </c>
      <c r="L8" s="65">
        <v>12.856999999999999</v>
      </c>
    </row>
    <row r="13" spans="1:27" x14ac:dyDescent="0.3">
      <c r="A13" s="70" t="s">
        <v>312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313</v>
      </c>
      <c r="B14" s="69"/>
      <c r="C14" s="69"/>
      <c r="D14" s="69"/>
      <c r="E14" s="69"/>
      <c r="F14" s="69"/>
      <c r="H14" s="69" t="s">
        <v>314</v>
      </c>
      <c r="I14" s="69"/>
      <c r="J14" s="69"/>
      <c r="K14" s="69"/>
      <c r="L14" s="69"/>
      <c r="M14" s="69"/>
      <c r="O14" s="69" t="s">
        <v>315</v>
      </c>
      <c r="P14" s="69"/>
      <c r="Q14" s="69"/>
      <c r="R14" s="69"/>
      <c r="S14" s="69"/>
      <c r="T14" s="69"/>
      <c r="V14" s="69" t="s">
        <v>316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303</v>
      </c>
      <c r="C15" s="65" t="s">
        <v>296</v>
      </c>
      <c r="D15" s="65" t="s">
        <v>298</v>
      </c>
      <c r="E15" s="65" t="s">
        <v>300</v>
      </c>
      <c r="F15" s="65" t="s">
        <v>302</v>
      </c>
      <c r="H15" s="65"/>
      <c r="I15" s="65" t="s">
        <v>295</v>
      </c>
      <c r="J15" s="65" t="s">
        <v>296</v>
      </c>
      <c r="K15" s="65" t="s">
        <v>298</v>
      </c>
      <c r="L15" s="65" t="s">
        <v>300</v>
      </c>
      <c r="M15" s="65" t="s">
        <v>302</v>
      </c>
      <c r="O15" s="65"/>
      <c r="P15" s="65" t="s">
        <v>295</v>
      </c>
      <c r="Q15" s="65" t="s">
        <v>304</v>
      </c>
      <c r="R15" s="65" t="s">
        <v>298</v>
      </c>
      <c r="S15" s="65" t="s">
        <v>300</v>
      </c>
      <c r="T15" s="65" t="s">
        <v>302</v>
      </c>
      <c r="V15" s="65"/>
      <c r="W15" s="65" t="s">
        <v>295</v>
      </c>
      <c r="X15" s="65" t="s">
        <v>304</v>
      </c>
      <c r="Y15" s="65" t="s">
        <v>298</v>
      </c>
      <c r="Z15" s="65" t="s">
        <v>300</v>
      </c>
      <c r="AA15" s="65" t="s">
        <v>290</v>
      </c>
    </row>
    <row r="16" spans="1:27" x14ac:dyDescent="0.3">
      <c r="A16" s="65" t="s">
        <v>317</v>
      </c>
      <c r="B16" s="65">
        <v>430</v>
      </c>
      <c r="C16" s="65">
        <v>600</v>
      </c>
      <c r="D16" s="65">
        <v>0</v>
      </c>
      <c r="E16" s="65">
        <v>3000</v>
      </c>
      <c r="F16" s="65">
        <v>450.10257000000001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16.043856000000002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2.4183476000000002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216.48491000000001</v>
      </c>
    </row>
    <row r="23" spans="1:62" x14ac:dyDescent="0.3">
      <c r="A23" s="70" t="s">
        <v>318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319</v>
      </c>
      <c r="B24" s="69"/>
      <c r="C24" s="69"/>
      <c r="D24" s="69"/>
      <c r="E24" s="69"/>
      <c r="F24" s="69"/>
      <c r="H24" s="69" t="s">
        <v>320</v>
      </c>
      <c r="I24" s="69"/>
      <c r="J24" s="69"/>
      <c r="K24" s="69"/>
      <c r="L24" s="69"/>
      <c r="M24" s="69"/>
      <c r="O24" s="69" t="s">
        <v>321</v>
      </c>
      <c r="P24" s="69"/>
      <c r="Q24" s="69"/>
      <c r="R24" s="69"/>
      <c r="S24" s="69"/>
      <c r="T24" s="69"/>
      <c r="V24" s="69" t="s">
        <v>322</v>
      </c>
      <c r="W24" s="69"/>
      <c r="X24" s="69"/>
      <c r="Y24" s="69"/>
      <c r="Z24" s="69"/>
      <c r="AA24" s="69"/>
      <c r="AC24" s="69" t="s">
        <v>323</v>
      </c>
      <c r="AD24" s="69"/>
      <c r="AE24" s="69"/>
      <c r="AF24" s="69"/>
      <c r="AG24" s="69"/>
      <c r="AH24" s="69"/>
      <c r="AJ24" s="69" t="s">
        <v>324</v>
      </c>
      <c r="AK24" s="69"/>
      <c r="AL24" s="69"/>
      <c r="AM24" s="69"/>
      <c r="AN24" s="69"/>
      <c r="AO24" s="69"/>
      <c r="AQ24" s="69" t="s">
        <v>325</v>
      </c>
      <c r="AR24" s="69"/>
      <c r="AS24" s="69"/>
      <c r="AT24" s="69"/>
      <c r="AU24" s="69"/>
      <c r="AV24" s="69"/>
      <c r="AX24" s="69" t="s">
        <v>326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295</v>
      </c>
      <c r="C25" s="65" t="s">
        <v>296</v>
      </c>
      <c r="D25" s="65" t="s">
        <v>299</v>
      </c>
      <c r="E25" s="65" t="s">
        <v>300</v>
      </c>
      <c r="F25" s="65" t="s">
        <v>290</v>
      </c>
      <c r="H25" s="65"/>
      <c r="I25" s="65" t="s">
        <v>295</v>
      </c>
      <c r="J25" s="65" t="s">
        <v>296</v>
      </c>
      <c r="K25" s="65" t="s">
        <v>298</v>
      </c>
      <c r="L25" s="65" t="s">
        <v>300</v>
      </c>
      <c r="M25" s="65" t="s">
        <v>290</v>
      </c>
      <c r="O25" s="65"/>
      <c r="P25" s="65" t="s">
        <v>295</v>
      </c>
      <c r="Q25" s="65" t="s">
        <v>296</v>
      </c>
      <c r="R25" s="65" t="s">
        <v>298</v>
      </c>
      <c r="S25" s="65" t="s">
        <v>300</v>
      </c>
      <c r="T25" s="65" t="s">
        <v>291</v>
      </c>
      <c r="V25" s="65"/>
      <c r="W25" s="65" t="s">
        <v>328</v>
      </c>
      <c r="X25" s="65" t="s">
        <v>296</v>
      </c>
      <c r="Y25" s="65" t="s">
        <v>298</v>
      </c>
      <c r="Z25" s="65" t="s">
        <v>300</v>
      </c>
      <c r="AA25" s="65" t="s">
        <v>290</v>
      </c>
      <c r="AC25" s="65"/>
      <c r="AD25" s="65" t="s">
        <v>295</v>
      </c>
      <c r="AE25" s="65" t="s">
        <v>296</v>
      </c>
      <c r="AF25" s="65" t="s">
        <v>298</v>
      </c>
      <c r="AG25" s="65" t="s">
        <v>300</v>
      </c>
      <c r="AH25" s="65" t="s">
        <v>290</v>
      </c>
      <c r="AJ25" s="65"/>
      <c r="AK25" s="65" t="s">
        <v>295</v>
      </c>
      <c r="AL25" s="65" t="s">
        <v>296</v>
      </c>
      <c r="AM25" s="65" t="s">
        <v>329</v>
      </c>
      <c r="AN25" s="65" t="s">
        <v>301</v>
      </c>
      <c r="AO25" s="65" t="s">
        <v>290</v>
      </c>
      <c r="AQ25" s="65"/>
      <c r="AR25" s="65" t="s">
        <v>328</v>
      </c>
      <c r="AS25" s="65" t="s">
        <v>304</v>
      </c>
      <c r="AT25" s="65" t="s">
        <v>298</v>
      </c>
      <c r="AU25" s="65" t="s">
        <v>300</v>
      </c>
      <c r="AV25" s="65" t="s">
        <v>290</v>
      </c>
      <c r="AX25" s="65"/>
      <c r="AY25" s="65" t="s">
        <v>295</v>
      </c>
      <c r="AZ25" s="65" t="s">
        <v>296</v>
      </c>
      <c r="BA25" s="65" t="s">
        <v>298</v>
      </c>
      <c r="BB25" s="65" t="s">
        <v>300</v>
      </c>
      <c r="BC25" s="65" t="s">
        <v>290</v>
      </c>
      <c r="BE25" s="65"/>
      <c r="BF25" s="65" t="s">
        <v>295</v>
      </c>
      <c r="BG25" s="65" t="s">
        <v>297</v>
      </c>
      <c r="BH25" s="65" t="s">
        <v>298</v>
      </c>
      <c r="BI25" s="65" t="s">
        <v>300</v>
      </c>
      <c r="BJ25" s="65" t="s">
        <v>290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110.49701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1.2834721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1.106703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12.390959000000001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1.4452704999999999</v>
      </c>
      <c r="AJ26" s="65" t="s">
        <v>330</v>
      </c>
      <c r="AK26" s="65">
        <v>320</v>
      </c>
      <c r="AL26" s="65">
        <v>400</v>
      </c>
      <c r="AM26" s="65">
        <v>0</v>
      </c>
      <c r="AN26" s="65">
        <v>1000</v>
      </c>
      <c r="AO26" s="65">
        <v>518.8424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6.1825127999999996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2.22444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2.0938574999999999</v>
      </c>
    </row>
    <row r="33" spans="1:68" x14ac:dyDescent="0.3">
      <c r="A33" s="70" t="s">
        <v>331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332</v>
      </c>
      <c r="B34" s="69"/>
      <c r="C34" s="69"/>
      <c r="D34" s="69"/>
      <c r="E34" s="69"/>
      <c r="F34" s="69"/>
      <c r="H34" s="69" t="s">
        <v>333</v>
      </c>
      <c r="I34" s="69"/>
      <c r="J34" s="69"/>
      <c r="K34" s="69"/>
      <c r="L34" s="69"/>
      <c r="M34" s="69"/>
      <c r="O34" s="69" t="s">
        <v>334</v>
      </c>
      <c r="P34" s="69"/>
      <c r="Q34" s="69"/>
      <c r="R34" s="69"/>
      <c r="S34" s="69"/>
      <c r="T34" s="69"/>
      <c r="V34" s="69" t="s">
        <v>335</v>
      </c>
      <c r="W34" s="69"/>
      <c r="X34" s="69"/>
      <c r="Y34" s="69"/>
      <c r="Z34" s="69"/>
      <c r="AA34" s="69"/>
      <c r="AC34" s="69" t="s">
        <v>336</v>
      </c>
      <c r="AD34" s="69"/>
      <c r="AE34" s="69"/>
      <c r="AF34" s="69"/>
      <c r="AG34" s="69"/>
      <c r="AH34" s="69"/>
      <c r="AJ34" s="69" t="s">
        <v>337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328</v>
      </c>
      <c r="C35" s="65" t="s">
        <v>296</v>
      </c>
      <c r="D35" s="65" t="s">
        <v>299</v>
      </c>
      <c r="E35" s="65" t="s">
        <v>338</v>
      </c>
      <c r="F35" s="65" t="s">
        <v>290</v>
      </c>
      <c r="H35" s="65"/>
      <c r="I35" s="65" t="s">
        <v>295</v>
      </c>
      <c r="J35" s="65" t="s">
        <v>296</v>
      </c>
      <c r="K35" s="65" t="s">
        <v>298</v>
      </c>
      <c r="L35" s="65" t="s">
        <v>300</v>
      </c>
      <c r="M35" s="65" t="s">
        <v>290</v>
      </c>
      <c r="O35" s="65"/>
      <c r="P35" s="65" t="s">
        <v>295</v>
      </c>
      <c r="Q35" s="65" t="s">
        <v>296</v>
      </c>
      <c r="R35" s="65" t="s">
        <v>298</v>
      </c>
      <c r="S35" s="65" t="s">
        <v>301</v>
      </c>
      <c r="T35" s="65" t="s">
        <v>290</v>
      </c>
      <c r="V35" s="65"/>
      <c r="W35" s="65" t="s">
        <v>295</v>
      </c>
      <c r="X35" s="65" t="s">
        <v>296</v>
      </c>
      <c r="Y35" s="65" t="s">
        <v>298</v>
      </c>
      <c r="Z35" s="65" t="s">
        <v>300</v>
      </c>
      <c r="AA35" s="65" t="s">
        <v>290</v>
      </c>
      <c r="AC35" s="65"/>
      <c r="AD35" s="65" t="s">
        <v>328</v>
      </c>
      <c r="AE35" s="65" t="s">
        <v>304</v>
      </c>
      <c r="AF35" s="65" t="s">
        <v>298</v>
      </c>
      <c r="AG35" s="65" t="s">
        <v>300</v>
      </c>
      <c r="AH35" s="65" t="s">
        <v>290</v>
      </c>
      <c r="AJ35" s="65"/>
      <c r="AK35" s="65" t="s">
        <v>295</v>
      </c>
      <c r="AL35" s="65" t="s">
        <v>296</v>
      </c>
      <c r="AM35" s="65" t="s">
        <v>298</v>
      </c>
      <c r="AN35" s="65" t="s">
        <v>300</v>
      </c>
      <c r="AO35" s="65" t="s">
        <v>290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416.50173999999998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750.14070000000004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4339.1714000000002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2430.9643999999998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148.57227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88.159194999999997</v>
      </c>
    </row>
    <row r="43" spans="1:68" x14ac:dyDescent="0.3">
      <c r="A43" s="70" t="s">
        <v>339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340</v>
      </c>
      <c r="B44" s="69"/>
      <c r="C44" s="69"/>
      <c r="D44" s="69"/>
      <c r="E44" s="69"/>
      <c r="F44" s="69"/>
      <c r="H44" s="69" t="s">
        <v>341</v>
      </c>
      <c r="I44" s="69"/>
      <c r="J44" s="69"/>
      <c r="K44" s="69"/>
      <c r="L44" s="69"/>
      <c r="M44" s="69"/>
      <c r="O44" s="69" t="s">
        <v>342</v>
      </c>
      <c r="P44" s="69"/>
      <c r="Q44" s="69"/>
      <c r="R44" s="69"/>
      <c r="S44" s="69"/>
      <c r="T44" s="69"/>
      <c r="V44" s="69" t="s">
        <v>343</v>
      </c>
      <c r="W44" s="69"/>
      <c r="X44" s="69"/>
      <c r="Y44" s="69"/>
      <c r="Z44" s="69"/>
      <c r="AA44" s="69"/>
      <c r="AC44" s="69" t="s">
        <v>344</v>
      </c>
      <c r="AD44" s="69"/>
      <c r="AE44" s="69"/>
      <c r="AF44" s="69"/>
      <c r="AG44" s="69"/>
      <c r="AH44" s="69"/>
      <c r="AJ44" s="69" t="s">
        <v>345</v>
      </c>
      <c r="AK44" s="69"/>
      <c r="AL44" s="69"/>
      <c r="AM44" s="69"/>
      <c r="AN44" s="69"/>
      <c r="AO44" s="69"/>
      <c r="AQ44" s="69" t="s">
        <v>346</v>
      </c>
      <c r="AR44" s="69"/>
      <c r="AS44" s="69"/>
      <c r="AT44" s="69"/>
      <c r="AU44" s="69"/>
      <c r="AV44" s="69"/>
      <c r="AX44" s="69" t="s">
        <v>347</v>
      </c>
      <c r="AY44" s="69"/>
      <c r="AZ44" s="69"/>
      <c r="BA44" s="69"/>
      <c r="BB44" s="69"/>
      <c r="BC44" s="69"/>
      <c r="BE44" s="69" t="s">
        <v>348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295</v>
      </c>
      <c r="C45" s="65" t="s">
        <v>296</v>
      </c>
      <c r="D45" s="65" t="s">
        <v>298</v>
      </c>
      <c r="E45" s="65" t="s">
        <v>300</v>
      </c>
      <c r="F45" s="65" t="s">
        <v>290</v>
      </c>
      <c r="H45" s="65"/>
      <c r="I45" s="65" t="s">
        <v>295</v>
      </c>
      <c r="J45" s="65" t="s">
        <v>296</v>
      </c>
      <c r="K45" s="65" t="s">
        <v>329</v>
      </c>
      <c r="L45" s="65" t="s">
        <v>300</v>
      </c>
      <c r="M45" s="65" t="s">
        <v>290</v>
      </c>
      <c r="O45" s="65"/>
      <c r="P45" s="65" t="s">
        <v>295</v>
      </c>
      <c r="Q45" s="65" t="s">
        <v>296</v>
      </c>
      <c r="R45" s="65" t="s">
        <v>298</v>
      </c>
      <c r="S45" s="65" t="s">
        <v>300</v>
      </c>
      <c r="T45" s="65" t="s">
        <v>290</v>
      </c>
      <c r="V45" s="65"/>
      <c r="W45" s="65" t="s">
        <v>295</v>
      </c>
      <c r="X45" s="65" t="s">
        <v>296</v>
      </c>
      <c r="Y45" s="65" t="s">
        <v>298</v>
      </c>
      <c r="Z45" s="65" t="s">
        <v>300</v>
      </c>
      <c r="AA45" s="65" t="s">
        <v>302</v>
      </c>
      <c r="AC45" s="65"/>
      <c r="AD45" s="65" t="s">
        <v>295</v>
      </c>
      <c r="AE45" s="65" t="s">
        <v>296</v>
      </c>
      <c r="AF45" s="65" t="s">
        <v>298</v>
      </c>
      <c r="AG45" s="65" t="s">
        <v>300</v>
      </c>
      <c r="AH45" s="65" t="s">
        <v>290</v>
      </c>
      <c r="AJ45" s="65"/>
      <c r="AK45" s="65" t="s">
        <v>295</v>
      </c>
      <c r="AL45" s="65" t="s">
        <v>296</v>
      </c>
      <c r="AM45" s="65" t="s">
        <v>298</v>
      </c>
      <c r="AN45" s="65" t="s">
        <v>300</v>
      </c>
      <c r="AO45" s="65" t="s">
        <v>290</v>
      </c>
      <c r="AQ45" s="65"/>
      <c r="AR45" s="65" t="s">
        <v>295</v>
      </c>
      <c r="AS45" s="65" t="s">
        <v>296</v>
      </c>
      <c r="AT45" s="65" t="s">
        <v>298</v>
      </c>
      <c r="AU45" s="65" t="s">
        <v>300</v>
      </c>
      <c r="AV45" s="65" t="s">
        <v>290</v>
      </c>
      <c r="AX45" s="65"/>
      <c r="AY45" s="65" t="s">
        <v>295</v>
      </c>
      <c r="AZ45" s="65" t="s">
        <v>296</v>
      </c>
      <c r="BA45" s="65" t="s">
        <v>298</v>
      </c>
      <c r="BB45" s="65" t="s">
        <v>300</v>
      </c>
      <c r="BC45" s="65" t="s">
        <v>290</v>
      </c>
      <c r="BE45" s="65"/>
      <c r="BF45" s="65" t="s">
        <v>295</v>
      </c>
      <c r="BG45" s="65" t="s">
        <v>296</v>
      </c>
      <c r="BH45" s="65" t="s">
        <v>298</v>
      </c>
      <c r="BI45" s="65" t="s">
        <v>300</v>
      </c>
      <c r="BJ45" s="65" t="s">
        <v>290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12.14997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6.7167339999999998</v>
      </c>
      <c r="O46" s="65" t="s">
        <v>349</v>
      </c>
      <c r="P46" s="65">
        <v>600</v>
      </c>
      <c r="Q46" s="65">
        <v>800</v>
      </c>
      <c r="R46" s="65">
        <v>0</v>
      </c>
      <c r="S46" s="65">
        <v>10000</v>
      </c>
      <c r="T46" s="65">
        <v>3459.6985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0.56613623999999996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1.8083372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84.405900000000003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51.197056000000003</v>
      </c>
      <c r="AX46" s="65" t="s">
        <v>350</v>
      </c>
      <c r="AY46" s="65"/>
      <c r="AZ46" s="65"/>
      <c r="BA46" s="65"/>
      <c r="BB46" s="65"/>
      <c r="BC46" s="65"/>
      <c r="BE46" s="65" t="s">
        <v>351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58</v>
      </c>
      <c r="E2" s="61">
        <v>1349.1931999999999</v>
      </c>
      <c r="F2" s="61">
        <v>205.32135</v>
      </c>
      <c r="G2" s="61">
        <v>37.433532999999997</v>
      </c>
      <c r="H2" s="61">
        <v>25.148968</v>
      </c>
      <c r="I2" s="61">
        <v>12.284564</v>
      </c>
      <c r="J2" s="61">
        <v>45.187100000000001</v>
      </c>
      <c r="K2" s="61">
        <v>23.428032000000002</v>
      </c>
      <c r="L2" s="61">
        <v>21.759067999999999</v>
      </c>
      <c r="M2" s="61">
        <v>22.363358000000002</v>
      </c>
      <c r="N2" s="61">
        <v>1.9593476000000001</v>
      </c>
      <c r="O2" s="61">
        <v>12.611024</v>
      </c>
      <c r="P2" s="61">
        <v>1170.7339999999999</v>
      </c>
      <c r="Q2" s="61">
        <v>19.362148000000001</v>
      </c>
      <c r="R2" s="61">
        <v>450.10257000000001</v>
      </c>
      <c r="S2" s="61">
        <v>102.57747999999999</v>
      </c>
      <c r="T2" s="61">
        <v>4170.3019999999997</v>
      </c>
      <c r="U2" s="61">
        <v>2.4183476000000002</v>
      </c>
      <c r="V2" s="61">
        <v>16.043856000000002</v>
      </c>
      <c r="W2" s="61">
        <v>216.48491000000001</v>
      </c>
      <c r="X2" s="61">
        <v>110.49701</v>
      </c>
      <c r="Y2" s="61">
        <v>1.2834721</v>
      </c>
      <c r="Z2" s="61">
        <v>1.106703</v>
      </c>
      <c r="AA2" s="61">
        <v>12.390959000000001</v>
      </c>
      <c r="AB2" s="61">
        <v>1.4452704999999999</v>
      </c>
      <c r="AC2" s="61">
        <v>518.8424</v>
      </c>
      <c r="AD2" s="61">
        <v>6.1825127999999996</v>
      </c>
      <c r="AE2" s="61">
        <v>2.22444</v>
      </c>
      <c r="AF2" s="61">
        <v>2.0938574999999999</v>
      </c>
      <c r="AG2" s="61">
        <v>416.50173999999998</v>
      </c>
      <c r="AH2" s="61">
        <v>241.38373000000001</v>
      </c>
      <c r="AI2" s="61">
        <v>175.11801</v>
      </c>
      <c r="AJ2" s="61">
        <v>750.14070000000004</v>
      </c>
      <c r="AK2" s="61">
        <v>4339.1714000000002</v>
      </c>
      <c r="AL2" s="61">
        <v>148.57227</v>
      </c>
      <c r="AM2" s="61">
        <v>2430.9643999999998</v>
      </c>
      <c r="AN2" s="61">
        <v>88.159194999999997</v>
      </c>
      <c r="AO2" s="61">
        <v>12.14997</v>
      </c>
      <c r="AP2" s="61">
        <v>9.2344889999999999</v>
      </c>
      <c r="AQ2" s="61">
        <v>2.9154803999999999</v>
      </c>
      <c r="AR2" s="61">
        <v>6.7167339999999998</v>
      </c>
      <c r="AS2" s="61">
        <v>3459.6985</v>
      </c>
      <c r="AT2" s="61">
        <v>0.56613623999999996</v>
      </c>
      <c r="AU2" s="61">
        <v>1.8083372</v>
      </c>
      <c r="AV2" s="61">
        <v>84.405900000000003</v>
      </c>
      <c r="AW2" s="61">
        <v>51.197056000000003</v>
      </c>
      <c r="AX2" s="61">
        <v>7.6175439999999997E-2</v>
      </c>
      <c r="AY2" s="61">
        <v>0.83095014</v>
      </c>
      <c r="AZ2" s="61">
        <v>274.18142999999998</v>
      </c>
      <c r="BA2" s="61">
        <v>27.074269999999999</v>
      </c>
      <c r="BB2" s="61">
        <v>7.7150040000000004</v>
      </c>
      <c r="BC2" s="61">
        <v>9.6069975000000003</v>
      </c>
      <c r="BD2" s="61">
        <v>9.7423179999999991</v>
      </c>
      <c r="BE2" s="61">
        <v>0.4836376</v>
      </c>
      <c r="BF2" s="61">
        <v>2.6129652999999999</v>
      </c>
      <c r="BG2" s="61">
        <v>1.1101958E-2</v>
      </c>
      <c r="BH2" s="61">
        <v>2.395046E-2</v>
      </c>
      <c r="BI2" s="61">
        <v>1.8098530000000002E-2</v>
      </c>
      <c r="BJ2" s="61">
        <v>6.3241629999999993E-2</v>
      </c>
      <c r="BK2" s="61">
        <v>8.5399680000000004E-4</v>
      </c>
      <c r="BL2" s="61">
        <v>0.32655691999999997</v>
      </c>
      <c r="BM2" s="61">
        <v>3.3938785</v>
      </c>
      <c r="BN2" s="61">
        <v>1.0500236999999999</v>
      </c>
      <c r="BO2" s="61">
        <v>54.785040000000002</v>
      </c>
      <c r="BP2" s="61">
        <v>10.012881</v>
      </c>
      <c r="BQ2" s="61">
        <v>18.513494000000001</v>
      </c>
      <c r="BR2" s="61">
        <v>66.070920000000001</v>
      </c>
      <c r="BS2" s="61">
        <v>18.203419</v>
      </c>
      <c r="BT2" s="61">
        <v>11.980017</v>
      </c>
      <c r="BU2" s="61">
        <v>0.26725417000000001</v>
      </c>
      <c r="BV2" s="61">
        <v>2.6846525999999999E-2</v>
      </c>
      <c r="BW2" s="61">
        <v>0.80871939999999998</v>
      </c>
      <c r="BX2" s="61">
        <v>1.0397433</v>
      </c>
      <c r="BY2" s="61">
        <v>9.3901639999999995E-2</v>
      </c>
      <c r="BZ2" s="61">
        <v>7.7060143999999997E-4</v>
      </c>
      <c r="CA2" s="61">
        <v>0.85643990000000003</v>
      </c>
      <c r="CB2" s="61">
        <v>1.2896061E-2</v>
      </c>
      <c r="CC2" s="61">
        <v>0.11999048</v>
      </c>
      <c r="CD2" s="61">
        <v>0.99901059999999997</v>
      </c>
      <c r="CE2" s="61">
        <v>5.5135156999999997E-2</v>
      </c>
      <c r="CF2" s="61">
        <v>0.12535676000000001</v>
      </c>
      <c r="CG2" s="61">
        <v>0</v>
      </c>
      <c r="CH2" s="61">
        <v>1.4191082000000001E-2</v>
      </c>
      <c r="CI2" s="61">
        <v>1.9428639999999999E-7</v>
      </c>
      <c r="CJ2" s="61">
        <v>2.3249651999999998</v>
      </c>
      <c r="CK2" s="61">
        <v>1.0851420000000001E-2</v>
      </c>
      <c r="CL2" s="61">
        <v>2.2931411000000002</v>
      </c>
      <c r="CM2" s="61">
        <v>3.1585155</v>
      </c>
      <c r="CN2" s="61">
        <v>1231.3987</v>
      </c>
      <c r="CO2" s="61">
        <v>2157.6309000000001</v>
      </c>
      <c r="CP2" s="61">
        <v>1459.2492999999999</v>
      </c>
      <c r="CQ2" s="61">
        <v>510.79503999999997</v>
      </c>
      <c r="CR2" s="61">
        <v>245.68141</v>
      </c>
      <c r="CS2" s="61">
        <v>215.00182000000001</v>
      </c>
      <c r="CT2" s="61">
        <v>1230.2235000000001</v>
      </c>
      <c r="CU2" s="61">
        <v>819.15155000000004</v>
      </c>
      <c r="CV2" s="61">
        <v>653.27909999999997</v>
      </c>
      <c r="CW2" s="61">
        <v>954.14189999999996</v>
      </c>
      <c r="CX2" s="61">
        <v>264.48700000000002</v>
      </c>
      <c r="CY2" s="61">
        <v>1499.1072999999999</v>
      </c>
      <c r="CZ2" s="61">
        <v>847.14940000000001</v>
      </c>
      <c r="DA2" s="61">
        <v>1884.6646000000001</v>
      </c>
      <c r="DB2" s="61">
        <v>1699.067</v>
      </c>
      <c r="DC2" s="61">
        <v>2840.1309000000001</v>
      </c>
      <c r="DD2" s="61">
        <v>4531.3154000000004</v>
      </c>
      <c r="DE2" s="61">
        <v>950.77390000000003</v>
      </c>
      <c r="DF2" s="61">
        <v>1902.8896</v>
      </c>
      <c r="DG2" s="61">
        <v>1070.2603999999999</v>
      </c>
      <c r="DH2" s="61">
        <v>64.247410000000002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27.074269999999999</v>
      </c>
      <c r="B6">
        <f>BB2</f>
        <v>7.7150040000000004</v>
      </c>
      <c r="C6">
        <f>BC2</f>
        <v>9.6069975000000003</v>
      </c>
      <c r="D6">
        <f>BD2</f>
        <v>9.7423179999999991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23536</v>
      </c>
      <c r="C2" s="56">
        <f ca="1">YEAR(TODAY())-YEAR(B2)+IF(TODAY()&gt;=DATE(YEAR(TODAY()),MONTH(B2),DAY(B2)),0,-1)</f>
        <v>58</v>
      </c>
      <c r="E2" s="52">
        <v>156.19999999999999</v>
      </c>
      <c r="F2" s="53" t="s">
        <v>39</v>
      </c>
      <c r="G2" s="52">
        <v>59.5</v>
      </c>
      <c r="H2" s="51" t="s">
        <v>41</v>
      </c>
      <c r="I2" s="72">
        <f>ROUND(G3/E3^2,1)</f>
        <v>24.4</v>
      </c>
    </row>
    <row r="3" spans="1:9" x14ac:dyDescent="0.3">
      <c r="E3" s="51">
        <f>E2/100</f>
        <v>1.5619999999999998</v>
      </c>
      <c r="F3" s="51" t="s">
        <v>40</v>
      </c>
      <c r="G3" s="51">
        <f>G2</f>
        <v>59.5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고미정, ID : H2500106)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26일 15:53:42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44830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156.19999999999999</v>
      </c>
      <c r="L12" s="129"/>
      <c r="M12" s="122">
        <f>'개인정보 및 신체계측 입력'!G2</f>
        <v>59.5</v>
      </c>
      <c r="N12" s="123"/>
      <c r="O12" s="118" t="s">
        <v>271</v>
      </c>
      <c r="P12" s="112"/>
      <c r="Q12" s="115">
        <f>'개인정보 및 신체계측 입력'!I2</f>
        <v>24.4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고미정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71.305999999999997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15.693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12.9</v>
      </c>
      <c r="L71" s="36" t="s">
        <v>53</v>
      </c>
      <c r="M71" s="36">
        <f>ROUND('DRIs DATA'!K8,1)</f>
        <v>9.6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60.01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133.69999999999999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110.5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96.35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52.06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289.27999999999997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121.5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2022-09-26T06:57:30Z</dcterms:modified>
</cp:coreProperties>
</file>