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<sst xmlns="http://schemas.openxmlformats.org/spreadsheetml/2006/main" count="692" uniqueCount="337">
  <si>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</si>
  <si>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</si>
  <si>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</si>
  <si>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</si>
  <si>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</si>
  <si>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</si>
  <si>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</si>
  <si>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</si>
  <si>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</si>
  <si>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</si>
  <si>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</si>
  <si>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</si>
  <si>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</si>
  <si>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</si>
  <si>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</si>
  <si>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</si>
  <si>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</si>
  <si>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</si>
  <si>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</si>
  <si>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</si>
  <si>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</si>
  <si>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</si>
  <si>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</si>
  <si>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</si>
  <si>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</si>
  <si>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</si>
  <si>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</si>
  <si>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</si>
  <si>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</si>
  <si>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</si>
  <si>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</si>
  <si>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</si>
  <si>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</si>
  <si>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</si>
  <si>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</si>
  <si>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</si>
  <si>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</si>
  <si>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</si>
  <si>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</si>
  <si>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</si>
  <si>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</si>
  <si>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</si>
  <si>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</si>
  <si>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</si>
  <si>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</si>
  <si>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</si>
  <si>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</si>
  <si>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</si>
  <si>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</si>
  <si>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</si>
  <si>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</si>
  <si>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</si>
  <si>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</si>
  <si>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</si>
  <si>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</si>
  <si>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</si>
  <si>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</si>
  <si>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</si>
  <si>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</si>
  <si>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</si>
  <si>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</si>
  <si>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</si>
  <si>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</si>
  <si>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</si>
  <si>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</si>
  <si>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</si>
  <si>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</si>
  <si>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</si>
  <si>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</si>
  <si>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</si>
  <si>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</si>
  <si>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</si>
  <si>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</si>
  <si>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</si>
  <si>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</si>
  <si>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</si>
  <si>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</si>
  <si>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</si>
  <si>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</si>
  <si>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</si>
  <si>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</si>
  <si>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</si>
  <si>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</si>
  <si>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</si>
  <si>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</si>
  <si>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</si>
  <si>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</si>
  <si>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</si>
  <si>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</si>
  <si>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</si>
  <si>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</si>
  <si>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</si>
  <si>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</si>
  <si>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</si>
  <si>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</si>
  <si>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</si>
  <si>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</si>
  <si>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</si>
  <si>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</si>
  <si>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</si>
  <si>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</si>
  <si>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</si>
  <si>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</si>
  <si>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</si>
  <si>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</si>
  <si>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</si>
  <si>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</si>
  <si>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</si>
  <si>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</si>
  <si>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</si>
  <si>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</si>
  <si>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</si>
  <si>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</si>
  <si>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</si>
  <si>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</si>
  <si>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</si>
  <si>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</si>
  <si>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</si>
  <si>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</si>
  <si>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</si>
  <si>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</si>
  <si>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</si>
  <si>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</si>
  <si>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</si>
  <si>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</si>
  <si>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</si>
  <si>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</si>
  <si>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</si>
  <si>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</si>
  <si>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</si>
  <si>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</si>
  <si>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</si>
  <si>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</si>
  <si>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</si>
  <si>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</si>
  <si>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</si>
  <si>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</si>
  <si>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</si>
  <si>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</si>
  <si>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</si>
  <si>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</si>
  <si>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</si>
  <si>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</si>
  <si>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</si>
  <si>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</si>
  <si>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</si>
  <si>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</si>
  <si>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</si>
  <si>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</si>
  <si>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</si>
  <si>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</si>
  <si>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</si>
  <si>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</si>
  <si>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</si>
  <si>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</si>
  <si>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</si>
  <si>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</si>
  <si>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</si>
  <si>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</si>
  <si>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</si>
  <si>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</si>
  <si>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</si>
  <si>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</si>
  <si>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</si>
  <si>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</si>
  <si>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</si>
  <si>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</si>
  <si>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</si>
  <si>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</si>
  <si>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</si>
  <si>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</si>
  <si>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</si>
  <si>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</si>
  <si>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</si>
  <si>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</si>
  <si>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</si>
  <si>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</si>
  <si>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</si>
  <si>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</si>
  <si>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</si>
  <si>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</si>
  <si>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</si>
  <si>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</si>
  <si>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</si>
  <si>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</si>
  <si>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</si>
  <si>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</si>
  <si>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</si>
  <si>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</si>
  <si>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</si>
  <si>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</si>
  <si>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</si>
  <si>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</si>
  <si>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</si>
  <si>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</si>
  <si>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</si>
  <si>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</si>
  <si>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</si>
  <si>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</si>
  <si>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</si>
  <si>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</si>
  <si>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</si>
  <si>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</si>
  <si>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</si>
  <si>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</si>
  <si>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</si>
  <si>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</si>
  <si>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</si>
  <si>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</si>
  <si>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</si>
  <si>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</si>
  <si>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</si>
  <si>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</si>
  <si>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</si>
  <si>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</si>
  <si>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</si>
  <si>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</si>
  <si>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</si>
  <si>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</si>
  <si>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</si>
  <si>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</si>
  <si>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</si>
  <si>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</si>
  <si>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</si>
  <si>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</si>
  <si>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</si>
  <si>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</si>
  <si>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</si>
  <si>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</si>
  <si>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</si>
  <si>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</si>
  <si>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</si>
  <si>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</si>
  <si>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</si>
  <si>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</si>
  <si>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</si>
  <si>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</si>
  <si>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</si>
  <si>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</si>
  <si>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</si>
  <si>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</si>
  <si>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</si>
  <si>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</si>
  <si>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</si>
  <si>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</si>
  <si>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</si>
  <si>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</si>
  <si>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</si>
  <si>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</si>
  <si>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</si>
  <si>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</si>
  <si>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</si>
  <si>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</si>
  <si>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</si>
  <si>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</si>
  <si>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</si>
  <si>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</si>
  <si>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</si>
  <si>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</si>
  <si>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</si>
  <si>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</si>
  <si>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</si>
  <si>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</si>
  <si>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</si>
  <si>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</si>
  <si>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</si>
  <si>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</si>
  <si>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</si>
  <si>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</si>
  <si>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</si>
  <si>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</si>
  <si>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</si>
  <si>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</si>
  <si>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</si>
  <si>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</si>
  <si>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</si>
  <si>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</si>
  <si>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</si>
  <si>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</si>
  <si>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</si>
  <si>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</si>
  <si>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</si>
  <si>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</si>
  <si>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</si>
  <si>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</si>
  <si>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</si>
  <si>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</si>
  <si>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</si>
  <si>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</si>
  <si>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</si>
  <si>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</si>
  <si>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</si>
  <si>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</si>
  <si>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</si>
  <si>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</si>
  <si>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</si>
  <si>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</si>
  <si>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</si>
  <si>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</si>
  <si>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</si>
  <si>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</si>
  <si>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</si>
  <si>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</si>
  <si>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</si>
  <si>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</si>
  <si>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</si>
  <si>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</si>
  <si>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</si>
  <si>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</si>
  <si>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</si>
  <si>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</si>
  <si>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</si>
  <si>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</si>
  <si>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</si>
  <si>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</si>
  <si>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</si>
  <si>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</si>
  <si>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</si>
  <si>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</si>
  <si>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</si>
  <si>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</si>
  <si>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</si>
  <si>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</si>
  <si>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</si>
  <si>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</si>
  <si>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</si>
  <si>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</si>
  <si>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</si>
  <si>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</si>
  <si>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</si>
  <si>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</si>
  <si>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</si>
  <si>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몰리브덴(ug/일)</t>
    <phoneticPr fontId="1" type="noConversion"/>
  </si>
  <si>
    <t>(설문지 : FFQ 95문항 설문지, 사용자 : 이정덕, ID : H2500113)</t>
  </si>
  <si>
    <t>2022년 11월 02일 15:34:36</t>
  </si>
  <si>
    <t>H2500113</t>
  </si>
  <si>
    <t>이정덕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</si>
</sst>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51.725456000000001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19104"/>
        <c:axId val="704221064"/>
      </c:barChart>
      <c:catAx>
        <c:axId val="7042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221064"/>
        <c:crosses val="autoZero"/>
        <c:auto val="1"/>
        <c:lblAlgn val="ctr"/>
        <c:lblOffset val="100"/>
        <c:noMultiLvlLbl val="0"/>
      </c:catAx>
      <c:valAx>
        <c:axId val="70422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1.3888528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22632"/>
        <c:axId val="571413440"/>
      </c:barChart>
      <c:catAx>
        <c:axId val="70422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3440"/>
        <c:crosses val="autoZero"/>
        <c:auto val="1"/>
        <c:lblAlgn val="ctr"/>
        <c:lblOffset val="100"/>
        <c:noMultiLvlLbl val="0"/>
      </c:catAx>
      <c:valAx>
        <c:axId val="57141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2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0.63361906999999995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4616"/>
        <c:axId val="571413832"/>
      </c:barChart>
      <c:catAx>
        <c:axId val="5714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3832"/>
        <c:crosses val="autoZero"/>
        <c:auto val="1"/>
        <c:lblAlgn val="ctr"/>
        <c:lblOffset val="100"/>
        <c:noMultiLvlLbl val="0"/>
      </c:catAx>
      <c:valAx>
        <c:axId val="57141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933.31690000000003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5400"/>
        <c:axId val="571416184"/>
      </c:barChart>
      <c:catAx>
        <c:axId val="5714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6184"/>
        <c:crosses val="autoZero"/>
        <c:auto val="1"/>
        <c:lblAlgn val="ctr"/>
        <c:lblOffset val="100"/>
        <c:noMultiLvlLbl val="0"/>
      </c:catAx>
      <c:valAx>
        <c:axId val="5714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2251.4841000000001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5792"/>
        <c:axId val="571416576"/>
      </c:barChart>
      <c:catAx>
        <c:axId val="5714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6576"/>
        <c:crosses val="autoZero"/>
        <c:auto val="1"/>
        <c:lblAlgn val="ctr"/>
        <c:lblOffset val="100"/>
        <c:noMultiLvlLbl val="0"/>
      </c:catAx>
      <c:valAx>
        <c:axId val="571416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64.111770000000007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3120"/>
        <c:axId val="703361944"/>
      </c:barChart>
      <c:catAx>
        <c:axId val="7033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1944"/>
        <c:crosses val="autoZero"/>
        <c:auto val="1"/>
        <c:lblAlgn val="ctr"/>
        <c:lblOffset val="100"/>
        <c:noMultiLvlLbl val="0"/>
      </c:catAx>
      <c:valAx>
        <c:axId val="7033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79.414879999999997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2336"/>
        <c:axId val="703361552"/>
      </c:barChart>
      <c:catAx>
        <c:axId val="7033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1552"/>
        <c:crosses val="autoZero"/>
        <c:auto val="1"/>
        <c:lblAlgn val="ctr"/>
        <c:lblOffset val="100"/>
        <c:noMultiLvlLbl val="0"/>
      </c:catAx>
      <c:valAx>
        <c:axId val="70336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8.7911490000000008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1160"/>
        <c:axId val="703363904"/>
      </c:barChart>
      <c:catAx>
        <c:axId val="7033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3904"/>
        <c:crosses val="autoZero"/>
        <c:auto val="1"/>
        <c:lblAlgn val="ctr"/>
        <c:lblOffset val="100"/>
        <c:noMultiLvlLbl val="0"/>
      </c:catAx>
      <c:valAx>
        <c:axId val="70336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442.72750000000002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8256"/>
        <c:axId val="705506296"/>
      </c:barChart>
      <c:catAx>
        <c:axId val="70550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6296"/>
        <c:crosses val="autoZero"/>
        <c:auto val="1"/>
        <c:lblAlgn val="ctr"/>
        <c:lblOffset val="100"/>
        <c:noMultiLvlLbl val="0"/>
      </c:catAx>
      <c:valAx>
        <c:axId val="705506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1.5992407E-2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8648"/>
        <c:axId val="705505120"/>
      </c:barChart>
      <c:catAx>
        <c:axId val="70550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5120"/>
        <c:crosses val="autoZero"/>
        <c:auto val="1"/>
        <c:lblAlgn val="ctr"/>
        <c:lblOffset val="100"/>
        <c:noMultiLvlLbl val="0"/>
      </c:catAx>
      <c:valAx>
        <c:axId val="70550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2.8973148000000002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5904"/>
        <c:axId val="705506688"/>
      </c:barChart>
      <c:catAx>
        <c:axId val="70550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6688"/>
        <c:crosses val="autoZero"/>
        <c:auto val="1"/>
        <c:lblAlgn val="ctr"/>
        <c:lblOffset val="100"/>
        <c:noMultiLvlLbl val="0"/>
      </c:catAx>
      <c:valAx>
        <c:axId val="70550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15.410982000000001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21456"/>
        <c:axId val="704221848"/>
      </c:barChart>
      <c:catAx>
        <c:axId val="70422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221848"/>
        <c:crosses val="autoZero"/>
        <c:auto val="1"/>
        <c:lblAlgn val="ctr"/>
        <c:lblOffset val="100"/>
        <c:noMultiLvlLbl val="0"/>
      </c:catAx>
      <c:valAx>
        <c:axId val="70422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2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195.11523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06984"/>
        <c:axId val="787807376"/>
      </c:barChart>
      <c:catAx>
        <c:axId val="78780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7376"/>
        <c:crosses val="autoZero"/>
        <c:auto val="1"/>
        <c:lblAlgn val="ctr"/>
        <c:lblOffset val="100"/>
        <c:noMultiLvlLbl val="0"/>
      </c:catAx>
      <c:valAx>
        <c:axId val="78780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73.952190000000002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05808"/>
        <c:axId val="787806592"/>
      </c:barChart>
      <c:catAx>
        <c:axId val="7878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6592"/>
        <c:crosses val="autoZero"/>
        <c:auto val="1"/>
        <c:lblAlgn val="ctr"/>
        <c:lblOffset val="100"/>
        <c:noMultiLvlLbl val="0"/>
      </c:catAx>
      <c:valAx>
        <c:axId val="78780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6.0119999999999996</c:v>
                </c:pt>
                <c:pt idx="1">
                  <c:v>11.144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7804632"/>
        <c:axId val="787805024"/>
      </c:barChart>
      <c:catAx>
        <c:axId val="78780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5024"/>
        <c:crosses val="autoZero"/>
        <c:auto val="1"/>
        <c:lblAlgn val="ctr"/>
        <c:lblOffset val="100"/>
        <c:noMultiLvlLbl val="0"/>
      </c:catAx>
      <c:valAx>
        <c:axId val="78780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5.5841665000000003</c:v>
                </c:pt>
                <c:pt idx="1">
                  <c:v>6.9101925</c:v>
                </c:pt>
                <c:pt idx="2">
                  <c:v>7.5647010000000003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302.28442000000001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7080"/>
        <c:axId val="706864984"/>
      </c:barChart>
      <c:catAx>
        <c:axId val="7055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4984"/>
        <c:crosses val="autoZero"/>
        <c:auto val="1"/>
        <c:lblAlgn val="ctr"/>
        <c:lblOffset val="100"/>
        <c:noMultiLvlLbl val="0"/>
      </c:catAx>
      <c:valAx>
        <c:axId val="70686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12.284827999999999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863808"/>
        <c:axId val="706863416"/>
      </c:barChart>
      <c:catAx>
        <c:axId val="70686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3416"/>
        <c:crosses val="autoZero"/>
        <c:auto val="1"/>
        <c:lblAlgn val="ctr"/>
        <c:lblOffset val="100"/>
        <c:noMultiLvlLbl val="0"/>
      </c:catAx>
      <c:valAx>
        <c:axId val="70686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79.632999999999996</c:v>
                </c:pt>
                <c:pt idx="1">
                  <c:v>6.75</c:v>
                </c:pt>
                <c:pt idx="2">
                  <c:v>13.617000000000001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6865376"/>
        <c:axId val="706863024"/>
      </c:barChart>
      <c:catAx>
        <c:axId val="7068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3024"/>
        <c:crosses val="autoZero"/>
        <c:auto val="1"/>
        <c:lblAlgn val="ctr"/>
        <c:lblOffset val="100"/>
        <c:noMultiLvlLbl val="0"/>
      </c:catAx>
      <c:valAx>
        <c:axId val="70686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1672.0219999999999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866160"/>
        <c:axId val="706862632"/>
      </c:barChart>
      <c:catAx>
        <c:axId val="7068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2632"/>
        <c:crosses val="autoZero"/>
        <c:auto val="1"/>
        <c:lblAlgn val="ctr"/>
        <c:lblOffset val="100"/>
        <c:noMultiLvlLbl val="0"/>
      </c:catAx>
      <c:valAx>
        <c:axId val="70686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55.782440000000001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61704"/>
        <c:axId val="705960920"/>
      </c:barChart>
      <c:catAx>
        <c:axId val="7059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60920"/>
        <c:crosses val="autoZero"/>
        <c:auto val="1"/>
        <c:lblAlgn val="ctr"/>
        <c:lblOffset val="100"/>
        <c:noMultiLvlLbl val="0"/>
      </c:catAx>
      <c:valAx>
        <c:axId val="70596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316.46499999999997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62096"/>
        <c:axId val="705959352"/>
      </c:barChart>
      <c:catAx>
        <c:axId val="7059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59352"/>
        <c:crosses val="autoZero"/>
        <c:auto val="1"/>
        <c:lblAlgn val="ctr"/>
        <c:lblOffset val="100"/>
        <c:noMultiLvlLbl val="0"/>
      </c:catAx>
      <c:valAx>
        <c:axId val="70595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2.5460615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0640"/>
        <c:axId val="204202992"/>
      </c:barChart>
      <c:catAx>
        <c:axId val="2042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2992"/>
        <c:crosses val="autoZero"/>
        <c:auto val="1"/>
        <c:lblAlgn val="ctr"/>
        <c:lblOffset val="100"/>
        <c:noMultiLvlLbl val="0"/>
      </c:catAx>
      <c:valAx>
        <c:axId val="20420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3769.1242999999999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59744"/>
        <c:axId val="705958960"/>
      </c:barChart>
      <c:catAx>
        <c:axId val="70595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58960"/>
        <c:crosses val="autoZero"/>
        <c:auto val="1"/>
        <c:lblAlgn val="ctr"/>
        <c:lblOffset val="100"/>
        <c:noMultiLvlLbl val="0"/>
      </c:catAx>
      <c:valAx>
        <c:axId val="70595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9.2781640000000003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235608"/>
        <c:axId val="703234432"/>
      </c:barChart>
      <c:catAx>
        <c:axId val="70323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234432"/>
        <c:crosses val="autoZero"/>
        <c:auto val="1"/>
        <c:lblAlgn val="ctr"/>
        <c:lblOffset val="100"/>
        <c:noMultiLvlLbl val="0"/>
      </c:catAx>
      <c:valAx>
        <c:axId val="7032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2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1.4729692999999999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231688"/>
        <c:axId val="703233256"/>
      </c:barChart>
      <c:catAx>
        <c:axId val="70323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233256"/>
        <c:crosses val="autoZero"/>
        <c:auto val="1"/>
        <c:lblAlgn val="ctr"/>
        <c:lblOffset val="100"/>
        <c:noMultiLvlLbl val="0"/>
      </c:catAx>
      <c:valAx>
        <c:axId val="7032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2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129.74056999999999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3384"/>
        <c:axId val="204203776"/>
      </c:barChart>
      <c:catAx>
        <c:axId val="20420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3776"/>
        <c:crosses val="autoZero"/>
        <c:auto val="1"/>
        <c:lblAlgn val="ctr"/>
        <c:lblOffset val="100"/>
        <c:noMultiLvlLbl val="0"/>
      </c:catAx>
      <c:valAx>
        <c:axId val="20420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0.89708595999999996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979920"/>
        <c:axId val="105980704"/>
      </c:barChart>
      <c:catAx>
        <c:axId val="10597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980704"/>
        <c:crosses val="autoZero"/>
        <c:auto val="1"/>
        <c:lblAlgn val="ctr"/>
        <c:lblOffset val="100"/>
        <c:noMultiLvlLbl val="0"/>
      </c:catAx>
      <c:valAx>
        <c:axId val="10598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97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13.117687999999999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7120"/>
        <c:axId val="563389864"/>
      </c:barChart>
      <c:catAx>
        <c:axId val="5633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89864"/>
        <c:crosses val="autoZero"/>
        <c:auto val="1"/>
        <c:lblAlgn val="ctr"/>
        <c:lblOffset val="100"/>
        <c:noMultiLvlLbl val="0"/>
      </c:catAx>
      <c:valAx>
        <c:axId val="56338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1.4729692999999999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9080"/>
        <c:axId val="563390256"/>
      </c:barChart>
      <c:catAx>
        <c:axId val="56338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90256"/>
        <c:crosses val="autoZero"/>
        <c:auto val="1"/>
        <c:lblAlgn val="ctr"/>
        <c:lblOffset val="100"/>
        <c:noMultiLvlLbl val="0"/>
      </c:catAx>
      <c:valAx>
        <c:axId val="56339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332.43094000000002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7904"/>
        <c:axId val="563386728"/>
      </c:barChart>
      <c:catAx>
        <c:axId val="5633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86728"/>
        <c:crosses val="autoZero"/>
        <c:auto val="1"/>
        <c:lblAlgn val="ctr"/>
        <c:lblOffset val="100"/>
        <c:noMultiLvlLbl val="0"/>
      </c:catAx>
      <c:valAx>
        <c:axId val="56338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6.3788309999999999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4168"/>
        <c:axId val="204201424"/>
      </c:barChart>
      <c:catAx>
        <c:axId val="20420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1424"/>
        <c:crosses val="autoZero"/>
        <c:auto val="1"/>
        <c:lblAlgn val="ctr"/>
        <c:lblOffset val="100"/>
        <c:noMultiLvlLbl val="0"/>
      </c:catAx>
      <c:valAx>
        <c:axId val="20420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이정덕, ID : H2500113)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02일 15:34:36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1672.0219999999999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51.725456000000001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15.410982000000001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79.632999999999996</v>
      </c>
      <c r="G8" s="59">
        <f>'DRIs DATA 입력'!G8</f>
        <v>6.75</v>
      </c>
      <c r="H8" s="59">
        <f>'DRIs DATA 입력'!H8</f>
        <v>13.617000000000001</v>
      </c>
      <c r="I8" s="46"/>
      <c r="J8" s="59" t="s">
        <v>216</v>
      </c>
      <c r="K8" s="59">
        <f>'DRIs DATA 입력'!K8</f>
        <v>6.0119999999999996</v>
      </c>
      <c r="L8" s="59">
        <f>'DRIs DATA 입력'!L8</f>
        <v>11.144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302.28442000000001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12.284827999999999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2.5460615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129.74056999999999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55.782440000000001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1.1021643000000001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0.89708595999999996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13.117687999999999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1.4729692999999999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332.43094000000002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6.3788309999999999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1.3888528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0.63361906999999995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316.46499999999997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933.31690000000003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3769.1242999999999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2251.4841000000001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64.111770000000007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79.414879999999997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9.2781640000000003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8.7911490000000008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442.72750000000002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1.5992407E-2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2.8973148000000002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195.11523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73.952190000000002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320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321</v>
      </c>
      <c r="N5" s="65"/>
      <c r="O5" s="65" t="s">
        <v>287</v>
      </c>
      <c r="P5" s="65" t="s">
        <v>322</v>
      </c>
      <c r="Q5" s="65" t="s">
        <v>288</v>
      </c>
      <c r="R5" s="65" t="s">
        <v>323</v>
      </c>
      <c r="S5" s="65" t="s">
        <v>320</v>
      </c>
      <c r="U5" s="65"/>
      <c r="V5" s="65" t="s">
        <v>287</v>
      </c>
      <c r="W5" s="65" t="s">
        <v>322</v>
      </c>
      <c r="X5" s="65" t="s">
        <v>288</v>
      </c>
      <c r="Y5" s="65" t="s">
        <v>323</v>
      </c>
      <c r="Z5" s="65" t="s">
        <v>320</v>
      </c>
    </row>
    <row r="6" spans="1:27" x14ac:dyDescent="0.3">
      <c r="A6" s="65" t="s">
        <v>280</v>
      </c>
      <c r="B6" s="65">
        <v>2200</v>
      </c>
      <c r="C6" s="65">
        <v>1672.0219999999999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51.725456000000001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15.410982000000001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290</v>
      </c>
      <c r="F8" s="65">
        <v>79.632999999999996</v>
      </c>
      <c r="G8" s="65">
        <v>6.75</v>
      </c>
      <c r="H8" s="65">
        <v>13.617000000000001</v>
      </c>
      <c r="J8" s="65" t="s">
        <v>290</v>
      </c>
      <c r="K8" s="65">
        <v>6.0119999999999996</v>
      </c>
      <c r="L8" s="65">
        <v>11.144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322</v>
      </c>
      <c r="D15" s="65" t="s">
        <v>288</v>
      </c>
      <c r="E15" s="65" t="s">
        <v>323</v>
      </c>
      <c r="F15" s="65" t="s">
        <v>320</v>
      </c>
      <c r="H15" s="65"/>
      <c r="I15" s="65" t="s">
        <v>287</v>
      </c>
      <c r="J15" s="65" t="s">
        <v>322</v>
      </c>
      <c r="K15" s="65" t="s">
        <v>288</v>
      </c>
      <c r="L15" s="65" t="s">
        <v>323</v>
      </c>
      <c r="M15" s="65" t="s">
        <v>320</v>
      </c>
      <c r="O15" s="65"/>
      <c r="P15" s="65" t="s">
        <v>287</v>
      </c>
      <c r="Q15" s="65" t="s">
        <v>322</v>
      </c>
      <c r="R15" s="65" t="s">
        <v>288</v>
      </c>
      <c r="S15" s="65" t="s">
        <v>323</v>
      </c>
      <c r="T15" s="65" t="s">
        <v>320</v>
      </c>
      <c r="V15" s="65"/>
      <c r="W15" s="65" t="s">
        <v>287</v>
      </c>
      <c r="X15" s="65" t="s">
        <v>322</v>
      </c>
      <c r="Y15" s="65" t="s">
        <v>288</v>
      </c>
      <c r="Z15" s="65" t="s">
        <v>323</v>
      </c>
      <c r="AA15" s="65" t="s">
        <v>320</v>
      </c>
    </row>
    <row r="16" spans="1:27" x14ac:dyDescent="0.3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302.28442000000001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12.284827999999999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2.5460615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129.74056999999999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322</v>
      </c>
      <c r="D25" s="65" t="s">
        <v>288</v>
      </c>
      <c r="E25" s="65" t="s">
        <v>323</v>
      </c>
      <c r="F25" s="65" t="s">
        <v>320</v>
      </c>
      <c r="H25" s="65"/>
      <c r="I25" s="65" t="s">
        <v>287</v>
      </c>
      <c r="J25" s="65" t="s">
        <v>322</v>
      </c>
      <c r="K25" s="65" t="s">
        <v>288</v>
      </c>
      <c r="L25" s="65" t="s">
        <v>323</v>
      </c>
      <c r="M25" s="65" t="s">
        <v>320</v>
      </c>
      <c r="O25" s="65"/>
      <c r="P25" s="65" t="s">
        <v>287</v>
      </c>
      <c r="Q25" s="65" t="s">
        <v>322</v>
      </c>
      <c r="R25" s="65" t="s">
        <v>288</v>
      </c>
      <c r="S25" s="65" t="s">
        <v>323</v>
      </c>
      <c r="T25" s="65" t="s">
        <v>320</v>
      </c>
      <c r="V25" s="65"/>
      <c r="W25" s="65" t="s">
        <v>287</v>
      </c>
      <c r="X25" s="65" t="s">
        <v>322</v>
      </c>
      <c r="Y25" s="65" t="s">
        <v>288</v>
      </c>
      <c r="Z25" s="65" t="s">
        <v>323</v>
      </c>
      <c r="AA25" s="65" t="s">
        <v>320</v>
      </c>
      <c r="AC25" s="65"/>
      <c r="AD25" s="65" t="s">
        <v>287</v>
      </c>
      <c r="AE25" s="65" t="s">
        <v>322</v>
      </c>
      <c r="AF25" s="65" t="s">
        <v>288</v>
      </c>
      <c r="AG25" s="65" t="s">
        <v>323</v>
      </c>
      <c r="AH25" s="65" t="s">
        <v>320</v>
      </c>
      <c r="AJ25" s="65"/>
      <c r="AK25" s="65" t="s">
        <v>287</v>
      </c>
      <c r="AL25" s="65" t="s">
        <v>322</v>
      </c>
      <c r="AM25" s="65" t="s">
        <v>288</v>
      </c>
      <c r="AN25" s="65" t="s">
        <v>323</v>
      </c>
      <c r="AO25" s="65" t="s">
        <v>320</v>
      </c>
      <c r="AQ25" s="65"/>
      <c r="AR25" s="65" t="s">
        <v>287</v>
      </c>
      <c r="AS25" s="65" t="s">
        <v>322</v>
      </c>
      <c r="AT25" s="65" t="s">
        <v>288</v>
      </c>
      <c r="AU25" s="65" t="s">
        <v>323</v>
      </c>
      <c r="AV25" s="65" t="s">
        <v>320</v>
      </c>
      <c r="AX25" s="65"/>
      <c r="AY25" s="65" t="s">
        <v>287</v>
      </c>
      <c r="AZ25" s="65" t="s">
        <v>322</v>
      </c>
      <c r="BA25" s="65" t="s">
        <v>288</v>
      </c>
      <c r="BB25" s="65" t="s">
        <v>323</v>
      </c>
      <c r="BC25" s="65" t="s">
        <v>320</v>
      </c>
      <c r="BE25" s="65"/>
      <c r="BF25" s="65" t="s">
        <v>287</v>
      </c>
      <c r="BG25" s="65" t="s">
        <v>322</v>
      </c>
      <c r="BH25" s="65" t="s">
        <v>288</v>
      </c>
      <c r="BI25" s="65" t="s">
        <v>323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55.782440000000001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1.1021643000000001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0.89708595999999996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13.117687999999999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1.4729692999999999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332.43094000000002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6.3788309999999999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1.3888528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0.63361906999999995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322</v>
      </c>
      <c r="D35" s="65" t="s">
        <v>288</v>
      </c>
      <c r="E35" s="65" t="s">
        <v>323</v>
      </c>
      <c r="F35" s="65" t="s">
        <v>320</v>
      </c>
      <c r="H35" s="65"/>
      <c r="I35" s="65" t="s">
        <v>287</v>
      </c>
      <c r="J35" s="65" t="s">
        <v>322</v>
      </c>
      <c r="K35" s="65" t="s">
        <v>288</v>
      </c>
      <c r="L35" s="65" t="s">
        <v>323</v>
      </c>
      <c r="M35" s="65" t="s">
        <v>320</v>
      </c>
      <c r="O35" s="65"/>
      <c r="P35" s="65" t="s">
        <v>287</v>
      </c>
      <c r="Q35" s="65" t="s">
        <v>322</v>
      </c>
      <c r="R35" s="65" t="s">
        <v>288</v>
      </c>
      <c r="S35" s="65" t="s">
        <v>323</v>
      </c>
      <c r="T35" s="65" t="s">
        <v>320</v>
      </c>
      <c r="V35" s="65"/>
      <c r="W35" s="65" t="s">
        <v>287</v>
      </c>
      <c r="X35" s="65" t="s">
        <v>322</v>
      </c>
      <c r="Y35" s="65" t="s">
        <v>288</v>
      </c>
      <c r="Z35" s="65" t="s">
        <v>323</v>
      </c>
      <c r="AA35" s="65" t="s">
        <v>320</v>
      </c>
      <c r="AC35" s="65"/>
      <c r="AD35" s="65" t="s">
        <v>287</v>
      </c>
      <c r="AE35" s="65" t="s">
        <v>322</v>
      </c>
      <c r="AF35" s="65" t="s">
        <v>288</v>
      </c>
      <c r="AG35" s="65" t="s">
        <v>323</v>
      </c>
      <c r="AH35" s="65" t="s">
        <v>320</v>
      </c>
      <c r="AJ35" s="65"/>
      <c r="AK35" s="65" t="s">
        <v>287</v>
      </c>
      <c r="AL35" s="65" t="s">
        <v>322</v>
      </c>
      <c r="AM35" s="65" t="s">
        <v>288</v>
      </c>
      <c r="AN35" s="65" t="s">
        <v>323</v>
      </c>
      <c r="AO35" s="65" t="s">
        <v>320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316.46499999999997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933.31690000000003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3769.1242999999999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2251.4841000000001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64.111770000000007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79.414879999999997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314</v>
      </c>
      <c r="AR44" s="69"/>
      <c r="AS44" s="69"/>
      <c r="AT44" s="69"/>
      <c r="AU44" s="69"/>
      <c r="AV44" s="69"/>
      <c r="AX44" s="69" t="s">
        <v>315</v>
      </c>
      <c r="AY44" s="69"/>
      <c r="AZ44" s="69"/>
      <c r="BA44" s="69"/>
      <c r="BB44" s="69"/>
      <c r="BC44" s="69"/>
      <c r="BE44" s="69" t="s">
        <v>316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322</v>
      </c>
      <c r="D45" s="65" t="s">
        <v>288</v>
      </c>
      <c r="E45" s="65" t="s">
        <v>323</v>
      </c>
      <c r="F45" s="65" t="s">
        <v>320</v>
      </c>
      <c r="H45" s="65"/>
      <c r="I45" s="65" t="s">
        <v>287</v>
      </c>
      <c r="J45" s="65" t="s">
        <v>322</v>
      </c>
      <c r="K45" s="65" t="s">
        <v>288</v>
      </c>
      <c r="L45" s="65" t="s">
        <v>323</v>
      </c>
      <c r="M45" s="65" t="s">
        <v>320</v>
      </c>
      <c r="O45" s="65"/>
      <c r="P45" s="65" t="s">
        <v>287</v>
      </c>
      <c r="Q45" s="65" t="s">
        <v>322</v>
      </c>
      <c r="R45" s="65" t="s">
        <v>288</v>
      </c>
      <c r="S45" s="65" t="s">
        <v>323</v>
      </c>
      <c r="T45" s="65" t="s">
        <v>320</v>
      </c>
      <c r="V45" s="65"/>
      <c r="W45" s="65" t="s">
        <v>287</v>
      </c>
      <c r="X45" s="65" t="s">
        <v>322</v>
      </c>
      <c r="Y45" s="65" t="s">
        <v>288</v>
      </c>
      <c r="Z45" s="65" t="s">
        <v>323</v>
      </c>
      <c r="AA45" s="65" t="s">
        <v>320</v>
      </c>
      <c r="AC45" s="65"/>
      <c r="AD45" s="65" t="s">
        <v>287</v>
      </c>
      <c r="AE45" s="65" t="s">
        <v>322</v>
      </c>
      <c r="AF45" s="65" t="s">
        <v>288</v>
      </c>
      <c r="AG45" s="65" t="s">
        <v>323</v>
      </c>
      <c r="AH45" s="65" t="s">
        <v>320</v>
      </c>
      <c r="AJ45" s="65"/>
      <c r="AK45" s="65" t="s">
        <v>287</v>
      </c>
      <c r="AL45" s="65" t="s">
        <v>322</v>
      </c>
      <c r="AM45" s="65" t="s">
        <v>288</v>
      </c>
      <c r="AN45" s="65" t="s">
        <v>323</v>
      </c>
      <c r="AO45" s="65" t="s">
        <v>320</v>
      </c>
      <c r="AQ45" s="65"/>
      <c r="AR45" s="65" t="s">
        <v>287</v>
      </c>
      <c r="AS45" s="65" t="s">
        <v>322</v>
      </c>
      <c r="AT45" s="65" t="s">
        <v>288</v>
      </c>
      <c r="AU45" s="65" t="s">
        <v>323</v>
      </c>
      <c r="AV45" s="65" t="s">
        <v>320</v>
      </c>
      <c r="AX45" s="65"/>
      <c r="AY45" s="65" t="s">
        <v>287</v>
      </c>
      <c r="AZ45" s="65" t="s">
        <v>322</v>
      </c>
      <c r="BA45" s="65" t="s">
        <v>288</v>
      </c>
      <c r="BB45" s="65" t="s">
        <v>323</v>
      </c>
      <c r="BC45" s="65" t="s">
        <v>320</v>
      </c>
      <c r="BE45" s="65"/>
      <c r="BF45" s="65" t="s">
        <v>287</v>
      </c>
      <c r="BG45" s="65" t="s">
        <v>322</v>
      </c>
      <c r="BH45" s="65" t="s">
        <v>288</v>
      </c>
      <c r="BI45" s="65" t="s">
        <v>323</v>
      </c>
      <c r="BJ45" s="65" t="s">
        <v>320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9.2781640000000003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8.7911490000000008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442.72750000000002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1.5992407E-2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2.8973148000000002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195.11523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73.952190000000002</v>
      </c>
      <c r="AX46" s="65" t="s">
        <v>332</v>
      </c>
      <c r="AY46" s="65"/>
      <c r="AZ46" s="65"/>
      <c r="BA46" s="65"/>
      <c r="BB46" s="65"/>
      <c r="BC46" s="65"/>
      <c r="BE46" s="65" t="s">
        <v>318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2" sqref="I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58</v>
      </c>
      <c r="E2" s="61">
        <v>1672.0219999999999</v>
      </c>
      <c r="F2" s="61">
        <v>302.49963000000002</v>
      </c>
      <c r="G2" s="61">
        <v>25.640259</v>
      </c>
      <c r="H2" s="61">
        <v>14.500546</v>
      </c>
      <c r="I2" s="61">
        <v>11.139711999999999</v>
      </c>
      <c r="J2" s="61">
        <v>51.725456000000001</v>
      </c>
      <c r="K2" s="61">
        <v>30.986509999999999</v>
      </c>
      <c r="L2" s="61">
        <v>20.738949000000002</v>
      </c>
      <c r="M2" s="61">
        <v>15.410982000000001</v>
      </c>
      <c r="N2" s="61">
        <v>1.3763282999999999</v>
      </c>
      <c r="O2" s="61">
        <v>7.3049150000000003</v>
      </c>
      <c r="P2" s="61">
        <v>559.13135</v>
      </c>
      <c r="Q2" s="61">
        <v>16.652172</v>
      </c>
      <c r="R2" s="61">
        <v>302.28442000000001</v>
      </c>
      <c r="S2" s="61">
        <v>49.224594000000003</v>
      </c>
      <c r="T2" s="61">
        <v>3036.7175000000002</v>
      </c>
      <c r="U2" s="61">
        <v>2.5460615</v>
      </c>
      <c r="V2" s="61">
        <v>12.284827999999999</v>
      </c>
      <c r="W2" s="61">
        <v>129.74056999999999</v>
      </c>
      <c r="X2" s="61">
        <v>55.782440000000001</v>
      </c>
      <c r="Y2" s="61">
        <v>1.1021643000000001</v>
      </c>
      <c r="Z2" s="61">
        <v>0.89708595999999996</v>
      </c>
      <c r="AA2" s="61">
        <v>13.117687999999999</v>
      </c>
      <c r="AB2" s="61">
        <v>1.4729692999999999</v>
      </c>
      <c r="AC2" s="61">
        <v>332.43094000000002</v>
      </c>
      <c r="AD2" s="61">
        <v>6.3788309999999999</v>
      </c>
      <c r="AE2" s="61">
        <v>1.3888528</v>
      </c>
      <c r="AF2" s="61">
        <v>0.63361906999999995</v>
      </c>
      <c r="AG2" s="61">
        <v>316.46499999999997</v>
      </c>
      <c r="AH2" s="61">
        <v>200.66107</v>
      </c>
      <c r="AI2" s="61">
        <v>115.80392000000001</v>
      </c>
      <c r="AJ2" s="61">
        <v>933.31690000000003</v>
      </c>
      <c r="AK2" s="61">
        <v>3769.1242999999999</v>
      </c>
      <c r="AL2" s="61">
        <v>64.111770000000007</v>
      </c>
      <c r="AM2" s="61">
        <v>2251.4841000000001</v>
      </c>
      <c r="AN2" s="61">
        <v>79.414879999999997</v>
      </c>
      <c r="AO2" s="61">
        <v>9.2781640000000003</v>
      </c>
      <c r="AP2" s="61">
        <v>6.9744520000000003</v>
      </c>
      <c r="AQ2" s="61">
        <v>2.303712</v>
      </c>
      <c r="AR2" s="61">
        <v>8.7911490000000008</v>
      </c>
      <c r="AS2" s="61">
        <v>442.72750000000002</v>
      </c>
      <c r="AT2" s="61">
        <v>1.5992407E-2</v>
      </c>
      <c r="AU2" s="61">
        <v>2.8973148000000002</v>
      </c>
      <c r="AV2" s="61">
        <v>195.11523</v>
      </c>
      <c r="AW2" s="61">
        <v>73.952190000000002</v>
      </c>
      <c r="AX2" s="61">
        <v>7.4623674000000001E-2</v>
      </c>
      <c r="AY2" s="61">
        <v>0.77904653999999995</v>
      </c>
      <c r="AZ2" s="61">
        <v>186.60938999999999</v>
      </c>
      <c r="BA2" s="61">
        <v>20.063548999999998</v>
      </c>
      <c r="BB2" s="61">
        <v>5.5841665000000003</v>
      </c>
      <c r="BC2" s="61">
        <v>6.9101925</v>
      </c>
      <c r="BD2" s="61">
        <v>7.5647010000000003</v>
      </c>
      <c r="BE2" s="61">
        <v>0.70718526999999998</v>
      </c>
      <c r="BF2" s="61">
        <v>2.6179402000000001</v>
      </c>
      <c r="BG2" s="61">
        <v>1.1518281E-3</v>
      </c>
      <c r="BH2" s="61">
        <v>5.6878500000000004E-3</v>
      </c>
      <c r="BI2" s="61">
        <v>4.7188079999999997E-3</v>
      </c>
      <c r="BJ2" s="61">
        <v>2.5493051999999999E-2</v>
      </c>
      <c r="BK2" s="61">
        <v>8.8602166000000004E-5</v>
      </c>
      <c r="BL2" s="61">
        <v>0.17209073999999999</v>
      </c>
      <c r="BM2" s="61">
        <v>2.3314370000000002</v>
      </c>
      <c r="BN2" s="61">
        <v>0.61764854000000002</v>
      </c>
      <c r="BO2" s="61">
        <v>38.011966999999999</v>
      </c>
      <c r="BP2" s="61">
        <v>6.3580509999999997</v>
      </c>
      <c r="BQ2" s="61">
        <v>11.5143585</v>
      </c>
      <c r="BR2" s="61">
        <v>42.580886999999997</v>
      </c>
      <c r="BS2" s="61">
        <v>20.003155</v>
      </c>
      <c r="BT2" s="61">
        <v>7.8975781999999999</v>
      </c>
      <c r="BU2" s="61">
        <v>2.8764108E-2</v>
      </c>
      <c r="BV2" s="61">
        <v>5.124128E-2</v>
      </c>
      <c r="BW2" s="61">
        <v>0.52577390000000002</v>
      </c>
      <c r="BX2" s="61">
        <v>0.9833693</v>
      </c>
      <c r="BY2" s="61">
        <v>5.5235036000000001E-2</v>
      </c>
      <c r="BZ2" s="61">
        <v>2.2752777000000001E-4</v>
      </c>
      <c r="CA2" s="61">
        <v>0.56864309999999996</v>
      </c>
      <c r="CB2" s="61">
        <v>2.1823690999999999E-2</v>
      </c>
      <c r="CC2" s="61">
        <v>6.9619379999999995E-2</v>
      </c>
      <c r="CD2" s="61">
        <v>1.3351318000000001</v>
      </c>
      <c r="CE2" s="61">
        <v>3.2198853999999999E-2</v>
      </c>
      <c r="CF2" s="61">
        <v>0.33264159999999998</v>
      </c>
      <c r="CG2" s="61">
        <v>0</v>
      </c>
      <c r="CH2" s="61">
        <v>2.7649357999999999E-2</v>
      </c>
      <c r="CI2" s="61">
        <v>6.3705669999999997E-3</v>
      </c>
      <c r="CJ2" s="61">
        <v>3.1708213999999999</v>
      </c>
      <c r="CK2" s="61">
        <v>7.9265770000000006E-3</v>
      </c>
      <c r="CL2" s="61">
        <v>0.40481972999999999</v>
      </c>
      <c r="CM2" s="61">
        <v>2.2175126000000001</v>
      </c>
      <c r="CN2" s="61">
        <v>2007.3148000000001</v>
      </c>
      <c r="CO2" s="61">
        <v>3438.3539999999998</v>
      </c>
      <c r="CP2" s="61">
        <v>1716.3984</v>
      </c>
      <c r="CQ2" s="61">
        <v>705.66174000000001</v>
      </c>
      <c r="CR2" s="61">
        <v>373.42196999999999</v>
      </c>
      <c r="CS2" s="61">
        <v>448.13459999999998</v>
      </c>
      <c r="CT2" s="61">
        <v>1933.038</v>
      </c>
      <c r="CU2" s="61">
        <v>1040.9122</v>
      </c>
      <c r="CV2" s="61">
        <v>1402.1672000000001</v>
      </c>
      <c r="CW2" s="61">
        <v>1158.1890000000001</v>
      </c>
      <c r="CX2" s="61">
        <v>337.68225000000001</v>
      </c>
      <c r="CY2" s="61">
        <v>2693.2811999999999</v>
      </c>
      <c r="CZ2" s="61">
        <v>1117.3628000000001</v>
      </c>
      <c r="DA2" s="61">
        <v>2878.6821</v>
      </c>
      <c r="DB2" s="61">
        <v>2966.1943000000001</v>
      </c>
      <c r="DC2" s="61">
        <v>3787.7954</v>
      </c>
      <c r="DD2" s="61">
        <v>5883.8389999999999</v>
      </c>
      <c r="DE2" s="61">
        <v>1198.8435999999999</v>
      </c>
      <c r="DF2" s="61">
        <v>3394.11</v>
      </c>
      <c r="DG2" s="61">
        <v>1375.6514</v>
      </c>
      <c r="DH2" s="61">
        <v>91.114530000000002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20.063548999999998</v>
      </c>
      <c r="B6">
        <f>BB2</f>
        <v>5.5841665000000003</v>
      </c>
      <c r="C6">
        <f>BC2</f>
        <v>6.9101925</v>
      </c>
      <c r="D6">
        <f>BD2</f>
        <v>7.5647010000000003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4" sqref="G13:G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23474</v>
      </c>
      <c r="C2" s="56">
        <f ca="1">YEAR(TODAY())-YEAR(B2)+IF(TODAY()&gt;=DATE(YEAR(TODAY()),MONTH(B2),DAY(B2)),0,-1)</f>
        <v>58</v>
      </c>
      <c r="E2" s="52">
        <v>152.6</v>
      </c>
      <c r="F2" s="53" t="s">
        <v>39</v>
      </c>
      <c r="G2" s="52">
        <v>50.7</v>
      </c>
      <c r="H2" s="51" t="s">
        <v>41</v>
      </c>
      <c r="I2" s="72">
        <f>ROUND(G3/E3^2,1)</f>
        <v>21.8</v>
      </c>
    </row>
    <row r="3" spans="1:9" x14ac:dyDescent="0.3">
      <c r="E3" s="51">
        <f>E2/100</f>
        <v>1.526</v>
      </c>
      <c r="F3" s="51" t="s">
        <v>40</v>
      </c>
      <c r="G3" s="51">
        <f>G2</f>
        <v>50.7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이정덕, ID : H2500113)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02일 15:34:36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44867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152.6</v>
      </c>
      <c r="L12" s="129"/>
      <c r="M12" s="122">
        <f>'개인정보 및 신체계측 입력'!G2</f>
        <v>50.7</v>
      </c>
      <c r="N12" s="123"/>
      <c r="O12" s="118" t="s">
        <v>271</v>
      </c>
      <c r="P12" s="112"/>
      <c r="Q12" s="115">
        <f>'개인정보 및 신체계측 입력'!I2</f>
        <v>21.8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이정덕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79.632999999999996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6.75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13.617000000000001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11.1</v>
      </c>
      <c r="L72" s="36" t="s">
        <v>53</v>
      </c>
      <c r="M72" s="36">
        <f>ROUND('DRIs DATA'!K8,1)</f>
        <v>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40.299999999999997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102.37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55.78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98.2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39.56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251.27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92.78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2022-11-02T06:41:13Z</dcterms:modified>
</cp:coreProperties>
</file>