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<sst xmlns="http://schemas.openxmlformats.org/spreadsheetml/2006/main" count="692" uniqueCount="346">
  <si>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</si>
  <si>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</si>
  <si>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</si>
  <si>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</si>
  <si>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</si>
  <si>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</si>
  <si>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</si>
  <si>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</si>
  <si>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</si>
  <si>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</si>
  <si>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</si>
  <si>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</si>
  <si>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</si>
  <si>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</si>
  <si>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</si>
  <si>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</si>
  <si>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</si>
  <si>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</si>
  <si>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</si>
  <si>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</si>
  <si>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</si>
  <si>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</si>
  <si>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</si>
  <si>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</si>
  <si>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</si>
  <si>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</si>
  <si>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</si>
  <si>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</si>
  <si>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</si>
  <si>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</si>
  <si>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</si>
  <si>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</si>
  <si>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</si>
  <si>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</si>
  <si>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</si>
  <si>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</si>
  <si>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</si>
  <si>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</si>
  <si>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</si>
  <si>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</si>
  <si>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</si>
  <si>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</si>
  <si>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</si>
  <si>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</si>
  <si>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</si>
  <si>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</si>
  <si>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</si>
  <si>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</si>
  <si>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</si>
  <si>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</si>
  <si>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</si>
  <si>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</si>
  <si>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</si>
  <si>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</si>
  <si>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</si>
  <si>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</si>
  <si>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</si>
  <si>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</si>
  <si>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</si>
  <si>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</si>
  <si>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</si>
  <si>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</si>
  <si>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</si>
  <si>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</si>
  <si>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</si>
  <si>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</si>
  <si>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</si>
  <si>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</si>
  <si>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</si>
  <si>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</si>
  <si>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</si>
  <si>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</si>
  <si>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</si>
  <si>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</si>
  <si>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</si>
  <si>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</si>
  <si>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</si>
  <si>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</si>
  <si>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</si>
  <si>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</si>
  <si>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</si>
  <si>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</si>
  <si>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</si>
  <si>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</si>
  <si>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</si>
  <si>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</si>
  <si>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</si>
  <si>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</si>
  <si>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</si>
  <si>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</si>
  <si>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</si>
  <si>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</si>
  <si>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</si>
  <si>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</si>
  <si>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</si>
  <si>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</si>
  <si>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</si>
  <si>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</si>
  <si>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</si>
  <si>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</si>
  <si>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</si>
  <si>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</si>
  <si>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</si>
  <si>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</si>
  <si>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</si>
  <si>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</si>
  <si>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</si>
  <si>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</si>
  <si>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</si>
  <si>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</si>
  <si>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</si>
  <si>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</si>
  <si>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</si>
  <si>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</si>
  <si>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</si>
  <si>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</si>
  <si>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</si>
  <si>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</si>
  <si>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</si>
  <si>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</si>
  <si>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</si>
  <si>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</si>
  <si>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</si>
  <si>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</si>
  <si>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</si>
  <si>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</si>
  <si>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</si>
  <si>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</si>
  <si>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</si>
  <si>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</si>
  <si>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</si>
  <si>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</si>
  <si>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</si>
  <si>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</si>
  <si>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</si>
  <si>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</si>
  <si>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</si>
  <si>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</si>
  <si>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</si>
  <si>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</si>
  <si>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</si>
  <si>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</si>
  <si>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</si>
  <si>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</si>
  <si>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</si>
  <si>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</si>
  <si>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</si>
  <si>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</si>
  <si>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</si>
  <si>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</si>
  <si>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</si>
  <si>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</si>
  <si>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</si>
  <si>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</si>
  <si>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</si>
  <si>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</si>
  <si>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</si>
  <si>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</si>
  <si>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</si>
  <si>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</si>
  <si>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</si>
  <si>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</si>
  <si>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</si>
  <si>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</si>
  <si>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</si>
  <si>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</si>
  <si>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</si>
  <si>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</si>
  <si>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</si>
  <si>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</si>
  <si>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</si>
  <si>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</si>
  <si>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</si>
  <si>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</si>
  <si>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</si>
  <si>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</si>
  <si>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</si>
  <si>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</si>
  <si>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</si>
  <si>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</si>
  <si>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</si>
  <si>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</si>
  <si>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</si>
  <si>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</si>
  <si>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</si>
  <si>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</si>
  <si>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</si>
  <si>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</si>
  <si>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</si>
  <si>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</si>
  <si>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</si>
  <si>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</si>
  <si>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</si>
  <si>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</si>
  <si>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</si>
  <si>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</si>
  <si>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</si>
  <si>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</si>
  <si>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</si>
  <si>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</si>
  <si>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</si>
  <si>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</si>
  <si>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</si>
  <si>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</si>
  <si>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</si>
  <si>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</si>
  <si>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</si>
  <si>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</si>
  <si>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</si>
  <si>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</si>
  <si>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</si>
  <si>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</si>
  <si>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</si>
  <si>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</si>
  <si>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</si>
  <si>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</si>
  <si>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</si>
  <si>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</si>
  <si>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</si>
  <si>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</si>
  <si>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</si>
  <si>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</si>
  <si>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</si>
  <si>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</si>
  <si>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</si>
  <si>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</si>
  <si>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</si>
  <si>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</si>
  <si>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</si>
  <si>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</si>
  <si>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</si>
  <si>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</si>
  <si>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</si>
  <si>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</si>
  <si>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</si>
  <si>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</si>
  <si>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</si>
  <si>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</si>
  <si>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</si>
  <si>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</si>
  <si>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</si>
  <si>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</si>
  <si>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</si>
  <si>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</si>
  <si>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</si>
  <si>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</si>
  <si>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</si>
  <si>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</si>
  <si>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</si>
  <si>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</si>
  <si>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</si>
  <si>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</si>
  <si>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</si>
  <si>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</si>
  <si>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</si>
  <si>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</si>
  <si>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</si>
  <si>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</si>
  <si>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</si>
  <si>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</si>
  <si>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</si>
  <si>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</si>
  <si>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</si>
  <si>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</si>
  <si>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</si>
  <si>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</si>
  <si>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</si>
  <si>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</si>
  <si>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</si>
  <si>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</si>
  <si>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</si>
  <si>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</si>
  <si>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</si>
  <si>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</si>
  <si>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</si>
  <si>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</si>
  <si>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H2510117</t>
  </si>
  <si>
    <t>권병옥</t>
  </si>
  <si>
    <t>F</t>
  </si>
  <si>
    <t>정보</t>
    <phoneticPr fontId="1" type="noConversion"/>
  </si>
  <si>
    <t>(설문지 : FFQ 95문항 설문지, 사용자 : 권병옥, ID : H2510117)</t>
  </si>
  <si>
    <t>출력시각</t>
    <phoneticPr fontId="1" type="noConversion"/>
  </si>
  <si>
    <t>2022년 12월 08일 15:22:31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</si>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</sst>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70.933949999999996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17976"/>
        <c:axId val="683916408"/>
      </c:barChart>
      <c:catAx>
        <c:axId val="68391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16408"/>
        <c:crosses val="autoZero"/>
        <c:auto val="1"/>
        <c:lblAlgn val="ctr"/>
        <c:lblOffset val="100"/>
        <c:noMultiLvlLbl val="0"/>
      </c:catAx>
      <c:valAx>
        <c:axId val="68391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1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2.6891544000000001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28056"/>
        <c:axId val="494830408"/>
      </c:barChart>
      <c:catAx>
        <c:axId val="49482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30408"/>
        <c:crosses val="autoZero"/>
        <c:auto val="1"/>
        <c:lblAlgn val="ctr"/>
        <c:lblOffset val="100"/>
        <c:noMultiLvlLbl val="0"/>
      </c:catAx>
      <c:valAx>
        <c:axId val="49483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2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0.25957715999999997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8877280"/>
        <c:axId val="778874928"/>
      </c:barChart>
      <c:catAx>
        <c:axId val="77887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8874928"/>
        <c:crosses val="autoZero"/>
        <c:auto val="1"/>
        <c:lblAlgn val="ctr"/>
        <c:lblOffset val="100"/>
        <c:noMultiLvlLbl val="0"/>
      </c:catAx>
      <c:valAx>
        <c:axId val="77887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88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1098.0242000000001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8873752"/>
        <c:axId val="778874144"/>
      </c:barChart>
      <c:catAx>
        <c:axId val="77887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8874144"/>
        <c:crosses val="autoZero"/>
        <c:auto val="1"/>
        <c:lblAlgn val="ctr"/>
        <c:lblOffset val="100"/>
        <c:noMultiLvlLbl val="0"/>
      </c:catAx>
      <c:valAx>
        <c:axId val="77887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887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2965.5297999999998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8874536"/>
        <c:axId val="778875320"/>
      </c:barChart>
      <c:catAx>
        <c:axId val="77887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8875320"/>
        <c:crosses val="autoZero"/>
        <c:auto val="1"/>
        <c:lblAlgn val="ctr"/>
        <c:lblOffset val="100"/>
        <c:noMultiLvlLbl val="0"/>
      </c:catAx>
      <c:valAx>
        <c:axId val="7788753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887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120.685265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208592"/>
        <c:axId val="542207024"/>
      </c:barChart>
      <c:catAx>
        <c:axId val="5422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207024"/>
        <c:crosses val="autoZero"/>
        <c:auto val="1"/>
        <c:lblAlgn val="ctr"/>
        <c:lblOffset val="100"/>
        <c:noMultiLvlLbl val="0"/>
      </c:catAx>
      <c:valAx>
        <c:axId val="54220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2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122.197914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208200"/>
        <c:axId val="542207416"/>
      </c:barChart>
      <c:catAx>
        <c:axId val="54220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207416"/>
        <c:crosses val="autoZero"/>
        <c:auto val="1"/>
        <c:lblAlgn val="ctr"/>
        <c:lblOffset val="100"/>
        <c:noMultiLvlLbl val="0"/>
      </c:catAx>
      <c:valAx>
        <c:axId val="54220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20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9.8536269999999995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209376"/>
        <c:axId val="542208984"/>
      </c:barChart>
      <c:catAx>
        <c:axId val="5422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208984"/>
        <c:crosses val="autoZero"/>
        <c:auto val="1"/>
        <c:lblAlgn val="ctr"/>
        <c:lblOffset val="100"/>
        <c:noMultiLvlLbl val="0"/>
      </c:catAx>
      <c:valAx>
        <c:axId val="542208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2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653.90967000000001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210160"/>
        <c:axId val="659980368"/>
      </c:barChart>
      <c:catAx>
        <c:axId val="54221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80368"/>
        <c:crosses val="autoZero"/>
        <c:auto val="1"/>
        <c:lblAlgn val="ctr"/>
        <c:lblOffset val="100"/>
        <c:noMultiLvlLbl val="0"/>
      </c:catAx>
      <c:valAx>
        <c:axId val="6599803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21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3.8692775999999998E-2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80760"/>
        <c:axId val="659981544"/>
      </c:barChart>
      <c:catAx>
        <c:axId val="65998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81544"/>
        <c:crosses val="autoZero"/>
        <c:auto val="1"/>
        <c:lblAlgn val="ctr"/>
        <c:lblOffset val="100"/>
        <c:noMultiLvlLbl val="0"/>
      </c:catAx>
      <c:valAx>
        <c:axId val="65998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8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2.3194718000000001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81152"/>
        <c:axId val="659983504"/>
      </c:barChart>
      <c:catAx>
        <c:axId val="65998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83504"/>
        <c:crosses val="autoZero"/>
        <c:auto val="1"/>
        <c:lblAlgn val="ctr"/>
        <c:lblOffset val="100"/>
        <c:noMultiLvlLbl val="0"/>
      </c:catAx>
      <c:valAx>
        <c:axId val="659983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26.568762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17584"/>
        <c:axId val="683918368"/>
      </c:barChart>
      <c:catAx>
        <c:axId val="68391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18368"/>
        <c:crosses val="autoZero"/>
        <c:auto val="1"/>
        <c:lblAlgn val="ctr"/>
        <c:lblOffset val="100"/>
        <c:noMultiLvlLbl val="0"/>
      </c:catAx>
      <c:valAx>
        <c:axId val="683918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1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143.27001999999999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982328"/>
        <c:axId val="683995432"/>
      </c:barChart>
      <c:catAx>
        <c:axId val="65998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95432"/>
        <c:crosses val="autoZero"/>
        <c:auto val="1"/>
        <c:lblAlgn val="ctr"/>
        <c:lblOffset val="100"/>
        <c:noMultiLvlLbl val="0"/>
      </c:catAx>
      <c:valAx>
        <c:axId val="68399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98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83.667820000000006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94256"/>
        <c:axId val="683993472"/>
      </c:barChart>
      <c:catAx>
        <c:axId val="68399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93472"/>
        <c:crosses val="autoZero"/>
        <c:auto val="1"/>
        <c:lblAlgn val="ctr"/>
        <c:lblOffset val="100"/>
        <c:noMultiLvlLbl val="0"/>
      </c:catAx>
      <c:valAx>
        <c:axId val="68399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9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10.513999999999999</c:v>
                </c:pt>
                <c:pt idx="1">
                  <c:v>26.122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3995040"/>
        <c:axId val="683995824"/>
      </c:barChart>
      <c:catAx>
        <c:axId val="68399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95824"/>
        <c:crosses val="autoZero"/>
        <c:auto val="1"/>
        <c:lblAlgn val="ctr"/>
        <c:lblOffset val="100"/>
        <c:noMultiLvlLbl val="0"/>
      </c:catAx>
      <c:valAx>
        <c:axId val="68399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19.365734</c:v>
                </c:pt>
                <c:pt idx="1">
                  <c:v>22.036363999999999</c:v>
                </c:pt>
                <c:pt idx="2">
                  <c:v>24.479171999999998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601.35645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97000"/>
        <c:axId val="659983896"/>
      </c:barChart>
      <c:catAx>
        <c:axId val="68399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983896"/>
        <c:crosses val="autoZero"/>
        <c:auto val="1"/>
        <c:lblAlgn val="ctr"/>
        <c:lblOffset val="100"/>
        <c:noMultiLvlLbl val="0"/>
      </c:catAx>
      <c:valAx>
        <c:axId val="65998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9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25.398819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924080"/>
        <c:axId val="687924472"/>
      </c:barChart>
      <c:catAx>
        <c:axId val="68792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24472"/>
        <c:crosses val="autoZero"/>
        <c:auto val="1"/>
        <c:lblAlgn val="ctr"/>
        <c:lblOffset val="100"/>
        <c:noMultiLvlLbl val="0"/>
      </c:catAx>
      <c:valAx>
        <c:axId val="68792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92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55.09</c:v>
                </c:pt>
                <c:pt idx="1">
                  <c:v>20.646999999999998</c:v>
                </c:pt>
                <c:pt idx="2">
                  <c:v>24.263000000000002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7926432"/>
        <c:axId val="687924864"/>
      </c:barChart>
      <c:catAx>
        <c:axId val="68792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24864"/>
        <c:crosses val="autoZero"/>
        <c:auto val="1"/>
        <c:lblAlgn val="ctr"/>
        <c:lblOffset val="100"/>
        <c:noMultiLvlLbl val="0"/>
      </c:catAx>
      <c:valAx>
        <c:axId val="68792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9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1662.0829000000001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7925648"/>
        <c:axId val="687922904"/>
      </c:barChart>
      <c:catAx>
        <c:axId val="68792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7922904"/>
        <c:crosses val="autoZero"/>
        <c:auto val="1"/>
        <c:lblAlgn val="ctr"/>
        <c:lblOffset val="100"/>
        <c:noMultiLvlLbl val="0"/>
      </c:catAx>
      <c:valAx>
        <c:axId val="687922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792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93.19162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549440"/>
        <c:axId val="108551400"/>
      </c:barChart>
      <c:catAx>
        <c:axId val="1085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51400"/>
        <c:crosses val="autoZero"/>
        <c:auto val="1"/>
        <c:lblAlgn val="ctr"/>
        <c:lblOffset val="100"/>
        <c:noMultiLvlLbl val="0"/>
      </c:catAx>
      <c:valAx>
        <c:axId val="108551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5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505.86734000000001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552968"/>
        <c:axId val="108551008"/>
      </c:barChart>
      <c:catAx>
        <c:axId val="10855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51008"/>
        <c:crosses val="autoZero"/>
        <c:auto val="1"/>
        <c:lblAlgn val="ctr"/>
        <c:lblOffset val="100"/>
        <c:noMultiLvlLbl val="0"/>
      </c:catAx>
      <c:valAx>
        <c:axId val="10855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55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4.8009176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919152"/>
        <c:axId val="683915624"/>
      </c:barChart>
      <c:catAx>
        <c:axId val="6839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915624"/>
        <c:crosses val="autoZero"/>
        <c:auto val="1"/>
        <c:lblAlgn val="ctr"/>
        <c:lblOffset val="100"/>
        <c:noMultiLvlLbl val="0"/>
      </c:catAx>
      <c:valAx>
        <c:axId val="68391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91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6379.58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551792"/>
        <c:axId val="108550224"/>
      </c:barChart>
      <c:catAx>
        <c:axId val="10855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50224"/>
        <c:crosses val="autoZero"/>
        <c:auto val="1"/>
        <c:lblAlgn val="ctr"/>
        <c:lblOffset val="100"/>
        <c:noMultiLvlLbl val="0"/>
      </c:catAx>
      <c:valAx>
        <c:axId val="10855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55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14.795866999999999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549832"/>
        <c:axId val="831237240"/>
      </c:barChart>
      <c:catAx>
        <c:axId val="10854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237240"/>
        <c:crosses val="autoZero"/>
        <c:auto val="1"/>
        <c:lblAlgn val="ctr"/>
        <c:lblOffset val="100"/>
        <c:noMultiLvlLbl val="0"/>
      </c:catAx>
      <c:valAx>
        <c:axId val="83123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54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1.6923474000000001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234104"/>
        <c:axId val="831239200"/>
      </c:barChart>
      <c:catAx>
        <c:axId val="83123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239200"/>
        <c:crosses val="autoZero"/>
        <c:auto val="1"/>
        <c:lblAlgn val="ctr"/>
        <c:lblOffset val="100"/>
        <c:noMultiLvlLbl val="0"/>
      </c:catAx>
      <c:valAx>
        <c:axId val="83123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23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290.62371999999999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086448"/>
        <c:axId val="684088408"/>
      </c:barChart>
      <c:catAx>
        <c:axId val="68408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088408"/>
        <c:crosses val="autoZero"/>
        <c:auto val="1"/>
        <c:lblAlgn val="ctr"/>
        <c:lblOffset val="100"/>
        <c:noMultiLvlLbl val="0"/>
      </c:catAx>
      <c:valAx>
        <c:axId val="68408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08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1.7216001999999999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087624"/>
        <c:axId val="684085272"/>
      </c:barChart>
      <c:catAx>
        <c:axId val="68408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085272"/>
        <c:crosses val="autoZero"/>
        <c:auto val="1"/>
        <c:lblAlgn val="ctr"/>
        <c:lblOffset val="100"/>
        <c:noMultiLvlLbl val="0"/>
      </c:catAx>
      <c:valAx>
        <c:axId val="684085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08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13.008126000000001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085664"/>
        <c:axId val="684086056"/>
      </c:barChart>
      <c:catAx>
        <c:axId val="68408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086056"/>
        <c:crosses val="autoZero"/>
        <c:auto val="1"/>
        <c:lblAlgn val="ctr"/>
        <c:lblOffset val="100"/>
        <c:noMultiLvlLbl val="0"/>
      </c:catAx>
      <c:valAx>
        <c:axId val="68408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08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1.6923474000000001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087232"/>
        <c:axId val="494831192"/>
      </c:barChart>
      <c:catAx>
        <c:axId val="6840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31192"/>
        <c:crosses val="autoZero"/>
        <c:auto val="1"/>
        <c:lblAlgn val="ctr"/>
        <c:lblOffset val="100"/>
        <c:noMultiLvlLbl val="0"/>
      </c:catAx>
      <c:valAx>
        <c:axId val="49483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0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684.22675000000004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30800"/>
        <c:axId val="494830016"/>
      </c:barChart>
      <c:catAx>
        <c:axId val="49483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30016"/>
        <c:crosses val="autoZero"/>
        <c:auto val="1"/>
        <c:lblAlgn val="ctr"/>
        <c:lblOffset val="100"/>
        <c:noMultiLvlLbl val="0"/>
      </c:catAx>
      <c:valAx>
        <c:axId val="49483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3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6.8849172999999997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28840"/>
        <c:axId val="494827664"/>
      </c:barChart>
      <c:catAx>
        <c:axId val="49482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27664"/>
        <c:crosses val="autoZero"/>
        <c:auto val="1"/>
        <c:lblAlgn val="ctr"/>
        <c:lblOffset val="100"/>
        <c:noMultiLvlLbl val="0"/>
      </c:catAx>
      <c:valAx>
        <c:axId val="49482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2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권병옥, ID : H2510117)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12월 08일 15:22:31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1662.0829000000001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70.933949999999996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26.568762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55.09</v>
      </c>
      <c r="G8" s="59">
        <f>'DRIs DATA 입력'!G8</f>
        <v>20.646999999999998</v>
      </c>
      <c r="H8" s="59">
        <f>'DRIs DATA 입력'!H8</f>
        <v>24.263000000000002</v>
      </c>
      <c r="I8" s="46"/>
      <c r="J8" s="59" t="s">
        <v>216</v>
      </c>
      <c r="K8" s="59">
        <f>'DRIs DATA 입력'!K8</f>
        <v>10.513999999999999</v>
      </c>
      <c r="L8" s="59">
        <f>'DRIs DATA 입력'!L8</f>
        <v>26.122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601.35645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25.398819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4.8009176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290.62371999999999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93.19162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2.1951635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1.7216001999999999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13.008126000000001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1.6923474000000001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684.22675000000004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6.8849172999999997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2.6891544000000001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0.25957715999999997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505.86734000000001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1098.0242000000001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6379.58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2965.5297999999998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120.685265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122.197914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14.795866999999999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9.8536269999999995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653.90967000000001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3.8692775999999998E-2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2.3194718000000001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143.27001999999999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83.667820000000006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297</v>
      </c>
      <c r="S5" s="65" t="s">
        <v>298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1800</v>
      </c>
      <c r="C6" s="65">
        <v>1662.0829000000001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40</v>
      </c>
      <c r="P6" s="65">
        <v>50</v>
      </c>
      <c r="Q6" s="65">
        <v>0</v>
      </c>
      <c r="R6" s="65">
        <v>0</v>
      </c>
      <c r="S6" s="65">
        <v>70.933949999999996</v>
      </c>
      <c r="U6" s="65" t="s">
        <v>301</v>
      </c>
      <c r="V6" s="65">
        <v>0</v>
      </c>
      <c r="W6" s="65">
        <v>0</v>
      </c>
      <c r="X6" s="65">
        <v>20</v>
      </c>
      <c r="Y6" s="65">
        <v>0</v>
      </c>
      <c r="Z6" s="65">
        <v>26.568762</v>
      </c>
    </row>
    <row r="7" spans="1:27" x14ac:dyDescent="0.3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303</v>
      </c>
      <c r="F8" s="65">
        <v>55.09</v>
      </c>
      <c r="G8" s="65">
        <v>20.646999999999998</v>
      </c>
      <c r="H8" s="65">
        <v>24.263000000000002</v>
      </c>
      <c r="J8" s="65" t="s">
        <v>303</v>
      </c>
      <c r="K8" s="65">
        <v>10.513999999999999</v>
      </c>
      <c r="L8" s="65">
        <v>26.122</v>
      </c>
    </row>
    <row r="13" spans="1:27" x14ac:dyDescent="0.3">
      <c r="A13" s="70" t="s">
        <v>304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298</v>
      </c>
      <c r="H15" s="65"/>
      <c r="I15" s="65" t="s">
        <v>309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298</v>
      </c>
    </row>
    <row r="16" spans="1:27" x14ac:dyDescent="0.3">
      <c r="A16" s="65" t="s">
        <v>310</v>
      </c>
      <c r="B16" s="65">
        <v>430</v>
      </c>
      <c r="C16" s="65">
        <v>600</v>
      </c>
      <c r="D16" s="65">
        <v>0</v>
      </c>
      <c r="E16" s="65">
        <v>3000</v>
      </c>
      <c r="F16" s="65">
        <v>601.35645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25.398819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4.8009176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290.62371999999999</v>
      </c>
    </row>
    <row r="23" spans="1:62" x14ac:dyDescent="0.3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312</v>
      </c>
      <c r="B24" s="69"/>
      <c r="C24" s="69"/>
      <c r="D24" s="69"/>
      <c r="E24" s="69"/>
      <c r="F24" s="69"/>
      <c r="H24" s="69" t="s">
        <v>313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318</v>
      </c>
      <c r="AR24" s="69"/>
      <c r="AS24" s="69"/>
      <c r="AT24" s="69"/>
      <c r="AU24" s="69"/>
      <c r="AV24" s="69"/>
      <c r="AX24" s="69" t="s">
        <v>319</v>
      </c>
      <c r="AY24" s="69"/>
      <c r="AZ24" s="69"/>
      <c r="BA24" s="69"/>
      <c r="BB24" s="69"/>
      <c r="BC24" s="69"/>
      <c r="BE24" s="69" t="s">
        <v>320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321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321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321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322</v>
      </c>
      <c r="AU25" s="65" t="s">
        <v>297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93.19162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2.1951635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1.7216001999999999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13.008126000000001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1.6923474000000001</v>
      </c>
      <c r="AJ26" s="65" t="s">
        <v>323</v>
      </c>
      <c r="AK26" s="65">
        <v>320</v>
      </c>
      <c r="AL26" s="65">
        <v>400</v>
      </c>
      <c r="AM26" s="65">
        <v>0</v>
      </c>
      <c r="AN26" s="65">
        <v>1000</v>
      </c>
      <c r="AO26" s="65">
        <v>684.22675000000004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6.8849172999999997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2.6891544000000001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0.25957715999999997</v>
      </c>
    </row>
    <row r="33" spans="1:68" x14ac:dyDescent="0.3">
      <c r="A33" s="70" t="s">
        <v>324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325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327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330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331</v>
      </c>
      <c r="O35" s="65"/>
      <c r="P35" s="65" t="s">
        <v>332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322</v>
      </c>
      <c r="AG35" s="65" t="s">
        <v>296</v>
      </c>
      <c r="AH35" s="65" t="s">
        <v>289</v>
      </c>
      <c r="AJ35" s="65"/>
      <c r="AK35" s="65" t="s">
        <v>293</v>
      </c>
      <c r="AL35" s="65" t="s">
        <v>321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505.86734000000001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1098.0242000000001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6379.58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2965.5297999999998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120.685265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122.197914</v>
      </c>
    </row>
    <row r="43" spans="1:68" x14ac:dyDescent="0.3">
      <c r="A43" s="70" t="s">
        <v>333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334</v>
      </c>
      <c r="B44" s="69"/>
      <c r="C44" s="69"/>
      <c r="D44" s="69"/>
      <c r="E44" s="69"/>
      <c r="F44" s="69"/>
      <c r="H44" s="69" t="s">
        <v>335</v>
      </c>
      <c r="I44" s="69"/>
      <c r="J44" s="69"/>
      <c r="K44" s="69"/>
      <c r="L44" s="69"/>
      <c r="M44" s="69"/>
      <c r="O44" s="69" t="s">
        <v>336</v>
      </c>
      <c r="P44" s="69"/>
      <c r="Q44" s="69"/>
      <c r="R44" s="69"/>
      <c r="S44" s="69"/>
      <c r="T44" s="69"/>
      <c r="V44" s="69" t="s">
        <v>337</v>
      </c>
      <c r="W44" s="69"/>
      <c r="X44" s="69"/>
      <c r="Y44" s="69"/>
      <c r="Z44" s="69"/>
      <c r="AA44" s="69"/>
      <c r="AC44" s="69" t="s">
        <v>338</v>
      </c>
      <c r="AD44" s="69"/>
      <c r="AE44" s="69"/>
      <c r="AF44" s="69"/>
      <c r="AG44" s="69"/>
      <c r="AH44" s="69"/>
      <c r="AJ44" s="69" t="s">
        <v>339</v>
      </c>
      <c r="AK44" s="69"/>
      <c r="AL44" s="69"/>
      <c r="AM44" s="69"/>
      <c r="AN44" s="69"/>
      <c r="AO44" s="69"/>
      <c r="AQ44" s="69" t="s">
        <v>340</v>
      </c>
      <c r="AR44" s="69"/>
      <c r="AS44" s="69"/>
      <c r="AT44" s="69"/>
      <c r="AU44" s="69"/>
      <c r="AV44" s="69"/>
      <c r="AX44" s="69" t="s">
        <v>341</v>
      </c>
      <c r="AY44" s="69"/>
      <c r="AZ44" s="69"/>
      <c r="BA44" s="69"/>
      <c r="BB44" s="69"/>
      <c r="BC44" s="69"/>
      <c r="BE44" s="69" t="s">
        <v>342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321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321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321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322</v>
      </c>
      <c r="AU45" s="65" t="s">
        <v>297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331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14.795866999999999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9.8536269999999995</v>
      </c>
      <c r="O46" s="65" t="s">
        <v>343</v>
      </c>
      <c r="P46" s="65">
        <v>600</v>
      </c>
      <c r="Q46" s="65">
        <v>800</v>
      </c>
      <c r="R46" s="65">
        <v>0</v>
      </c>
      <c r="S46" s="65">
        <v>10000</v>
      </c>
      <c r="T46" s="65">
        <v>653.90967000000001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3.8692775999999998E-2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2.3194718000000001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143.27001999999999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83.667820000000006</v>
      </c>
      <c r="AX46" s="65" t="s">
        <v>344</v>
      </c>
      <c r="AY46" s="65"/>
      <c r="AZ46" s="65"/>
      <c r="BA46" s="65"/>
      <c r="BB46" s="65"/>
      <c r="BC46" s="65"/>
      <c r="BE46" s="65" t="s">
        <v>345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3" sqref="I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56</v>
      </c>
      <c r="E2" s="61">
        <v>1662.0829000000001</v>
      </c>
      <c r="F2" s="61">
        <v>161.05967999999999</v>
      </c>
      <c r="G2" s="61">
        <v>60.363934</v>
      </c>
      <c r="H2" s="61">
        <v>28.246016999999998</v>
      </c>
      <c r="I2" s="61">
        <v>32.117916000000001</v>
      </c>
      <c r="J2" s="61">
        <v>70.933949999999996</v>
      </c>
      <c r="K2" s="61">
        <v>31.237401999999999</v>
      </c>
      <c r="L2" s="61">
        <v>39.696556000000001</v>
      </c>
      <c r="M2" s="61">
        <v>26.568762</v>
      </c>
      <c r="N2" s="61">
        <v>2.5386448000000001</v>
      </c>
      <c r="O2" s="61">
        <v>14.878545000000001</v>
      </c>
      <c r="P2" s="61">
        <v>951.49414000000002</v>
      </c>
      <c r="Q2" s="61">
        <v>27.688448000000001</v>
      </c>
      <c r="R2" s="61">
        <v>601.35645</v>
      </c>
      <c r="S2" s="61">
        <v>103.56922</v>
      </c>
      <c r="T2" s="61">
        <v>5973.4472999999998</v>
      </c>
      <c r="U2" s="61">
        <v>4.8009176</v>
      </c>
      <c r="V2" s="61">
        <v>25.398819</v>
      </c>
      <c r="W2" s="61">
        <v>290.62371999999999</v>
      </c>
      <c r="X2" s="61">
        <v>93.19162</v>
      </c>
      <c r="Y2" s="61">
        <v>2.1951635</v>
      </c>
      <c r="Z2" s="61">
        <v>1.7216001999999999</v>
      </c>
      <c r="AA2" s="61">
        <v>13.008126000000001</v>
      </c>
      <c r="AB2" s="61">
        <v>1.6923474000000001</v>
      </c>
      <c r="AC2" s="61">
        <v>684.22675000000004</v>
      </c>
      <c r="AD2" s="61">
        <v>6.8849172999999997</v>
      </c>
      <c r="AE2" s="61">
        <v>2.6891544000000001</v>
      </c>
      <c r="AF2" s="61">
        <v>0.25957715999999997</v>
      </c>
      <c r="AG2" s="61">
        <v>505.86734000000001</v>
      </c>
      <c r="AH2" s="61">
        <v>323.50522000000001</v>
      </c>
      <c r="AI2" s="61">
        <v>182.3621</v>
      </c>
      <c r="AJ2" s="61">
        <v>1098.0242000000001</v>
      </c>
      <c r="AK2" s="61">
        <v>6379.58</v>
      </c>
      <c r="AL2" s="61">
        <v>120.685265</v>
      </c>
      <c r="AM2" s="61">
        <v>2965.5297999999998</v>
      </c>
      <c r="AN2" s="61">
        <v>122.197914</v>
      </c>
      <c r="AO2" s="61">
        <v>14.795866999999999</v>
      </c>
      <c r="AP2" s="61">
        <v>10.649139999999999</v>
      </c>
      <c r="AQ2" s="61">
        <v>4.1467260000000001</v>
      </c>
      <c r="AR2" s="61">
        <v>9.8536269999999995</v>
      </c>
      <c r="AS2" s="61">
        <v>653.90967000000001</v>
      </c>
      <c r="AT2" s="61">
        <v>3.8692775999999998E-2</v>
      </c>
      <c r="AU2" s="61">
        <v>2.3194718000000001</v>
      </c>
      <c r="AV2" s="61">
        <v>143.27001999999999</v>
      </c>
      <c r="AW2" s="61">
        <v>83.667820000000006</v>
      </c>
      <c r="AX2" s="61">
        <v>9.0592383999999998E-2</v>
      </c>
      <c r="AY2" s="61">
        <v>1.5301507000000001</v>
      </c>
      <c r="AZ2" s="61">
        <v>403.02460000000002</v>
      </c>
      <c r="BA2" s="61">
        <v>65.891174000000007</v>
      </c>
      <c r="BB2" s="61">
        <v>19.365734</v>
      </c>
      <c r="BC2" s="61">
        <v>22.036363999999999</v>
      </c>
      <c r="BD2" s="61">
        <v>24.479171999999998</v>
      </c>
      <c r="BE2" s="61">
        <v>1.7661773999999999</v>
      </c>
      <c r="BF2" s="61">
        <v>9.9493829999999992</v>
      </c>
      <c r="BG2" s="61">
        <v>2.2897788000000001E-4</v>
      </c>
      <c r="BH2" s="61">
        <v>1.0490978E-2</v>
      </c>
      <c r="BI2" s="61">
        <v>7.8565879999999994E-3</v>
      </c>
      <c r="BJ2" s="61">
        <v>7.3225009999999993E-2</v>
      </c>
      <c r="BK2" s="61">
        <v>1.7613684E-5</v>
      </c>
      <c r="BL2" s="61">
        <v>0.31691370000000002</v>
      </c>
      <c r="BM2" s="61">
        <v>4.2953400000000004</v>
      </c>
      <c r="BN2" s="61">
        <v>1.2506143000000001</v>
      </c>
      <c r="BO2" s="61">
        <v>79.719520000000003</v>
      </c>
      <c r="BP2" s="61">
        <v>13.072528999999999</v>
      </c>
      <c r="BQ2" s="61">
        <v>25.904245</v>
      </c>
      <c r="BR2" s="61">
        <v>95.957819999999998</v>
      </c>
      <c r="BS2" s="61">
        <v>46.560093000000002</v>
      </c>
      <c r="BT2" s="61">
        <v>16.739508000000001</v>
      </c>
      <c r="BU2" s="61">
        <v>1.9372039000000001E-2</v>
      </c>
      <c r="BV2" s="61">
        <v>3.6673049999999999E-2</v>
      </c>
      <c r="BW2" s="61">
        <v>1.0824187999999999</v>
      </c>
      <c r="BX2" s="61">
        <v>1.6586806000000001</v>
      </c>
      <c r="BY2" s="61">
        <v>0.21252615999999999</v>
      </c>
      <c r="BZ2" s="61">
        <v>1.7696610000000001E-4</v>
      </c>
      <c r="CA2" s="61">
        <v>1.3103355000000001</v>
      </c>
      <c r="CB2" s="61">
        <v>1.3043921E-2</v>
      </c>
      <c r="CC2" s="61">
        <v>0.15504095000000001</v>
      </c>
      <c r="CD2" s="61">
        <v>1.1393097999999999</v>
      </c>
      <c r="CE2" s="61">
        <v>7.8951889999999997E-2</v>
      </c>
      <c r="CF2" s="61">
        <v>0.32298598000000001</v>
      </c>
      <c r="CG2" s="61">
        <v>0</v>
      </c>
      <c r="CH2" s="61">
        <v>3.2993010000000003E-2</v>
      </c>
      <c r="CI2" s="61">
        <v>2.5328759999999999E-3</v>
      </c>
      <c r="CJ2" s="61">
        <v>2.5953379000000001</v>
      </c>
      <c r="CK2" s="61">
        <v>2.1289017E-2</v>
      </c>
      <c r="CL2" s="61">
        <v>0.65495265000000003</v>
      </c>
      <c r="CM2" s="61">
        <v>4.0839530000000002</v>
      </c>
      <c r="CN2" s="61">
        <v>2473.4679999999998</v>
      </c>
      <c r="CO2" s="61">
        <v>4464.8315000000002</v>
      </c>
      <c r="CP2" s="61">
        <v>3439.8784000000001</v>
      </c>
      <c r="CQ2" s="61">
        <v>901.16030000000001</v>
      </c>
      <c r="CR2" s="61">
        <v>551.91705000000002</v>
      </c>
      <c r="CS2" s="61">
        <v>284.12362999999999</v>
      </c>
      <c r="CT2" s="61">
        <v>2671.8276000000001</v>
      </c>
      <c r="CU2" s="61">
        <v>1850.4246000000001</v>
      </c>
      <c r="CV2" s="61">
        <v>902.82354999999995</v>
      </c>
      <c r="CW2" s="61">
        <v>2184.2583</v>
      </c>
      <c r="CX2" s="61">
        <v>662.29539999999997</v>
      </c>
      <c r="CY2" s="61">
        <v>2807.047</v>
      </c>
      <c r="CZ2" s="61">
        <v>1891.8619000000001</v>
      </c>
      <c r="DA2" s="61">
        <v>4312.1464999999998</v>
      </c>
      <c r="DB2" s="61">
        <v>3576.1460000000002</v>
      </c>
      <c r="DC2" s="61">
        <v>6779.9633999999996</v>
      </c>
      <c r="DD2" s="61">
        <v>11216.632</v>
      </c>
      <c r="DE2" s="61">
        <v>2945.6084000000001</v>
      </c>
      <c r="DF2" s="61">
        <v>3757.5466000000001</v>
      </c>
      <c r="DG2" s="61">
        <v>2593.5889000000002</v>
      </c>
      <c r="DH2" s="61">
        <v>76.611440000000002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65.891174000000007</v>
      </c>
      <c r="B6">
        <f>BB2</f>
        <v>19.365734</v>
      </c>
      <c r="C6">
        <f>BC2</f>
        <v>22.036363999999999</v>
      </c>
      <c r="D6">
        <f>BD2</f>
        <v>24.479171999999998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5" sqref="H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24349</v>
      </c>
      <c r="C2" s="56">
        <f ca="1">YEAR(TODAY())-YEAR(B2)+IF(TODAY()&gt;=DATE(YEAR(TODAY()),MONTH(B2),DAY(B2)),0,-1)</f>
        <v>56</v>
      </c>
      <c r="E2" s="52">
        <v>159.69999999999999</v>
      </c>
      <c r="F2" s="53" t="s">
        <v>39</v>
      </c>
      <c r="G2" s="52">
        <v>61.1</v>
      </c>
      <c r="H2" s="51" t="s">
        <v>41</v>
      </c>
      <c r="I2" s="72">
        <f>ROUND(G3/E3^2,1)</f>
        <v>24</v>
      </c>
    </row>
    <row r="3" spans="1:9" x14ac:dyDescent="0.3">
      <c r="E3" s="51">
        <f>E2/100</f>
        <v>1.597</v>
      </c>
      <c r="F3" s="51" t="s">
        <v>40</v>
      </c>
      <c r="G3" s="51">
        <f>G2</f>
        <v>61.1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권병옥, ID : H2510117)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12월 08일 15:22:31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44903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159.69999999999999</v>
      </c>
      <c r="L12" s="129"/>
      <c r="M12" s="122">
        <f>'개인정보 및 신체계측 입력'!G2</f>
        <v>61.1</v>
      </c>
      <c r="N12" s="123"/>
      <c r="O12" s="118" t="s">
        <v>271</v>
      </c>
      <c r="P12" s="112"/>
      <c r="Q12" s="115">
        <f>'개인정보 및 신체계측 입력'!I2</f>
        <v>24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권병옥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55.09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20.646999999999998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24.263000000000002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26.1</v>
      </c>
      <c r="L71" s="36" t="s">
        <v>53</v>
      </c>
      <c r="M71" s="36">
        <f>ROUND('DRIs DATA'!K8,1)</f>
        <v>10.5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80.180000000000007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211.66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93.19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112.82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63.23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425.31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147.96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2022-12-08T06:26:23Z</dcterms:modified>
</cp:coreProperties>
</file>