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<sst xmlns="http://schemas.openxmlformats.org/spreadsheetml/2006/main" count="692" uniqueCount="354">
  <si>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</si>
  <si>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</si>
  <si>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</si>
  <si>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</si>
  <si>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</si>
  <si>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</si>
  <si>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</si>
  <si>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</si>
  <si>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</si>
  <si>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</si>
  <si>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</si>
  <si>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</si>
  <si>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</si>
  <si>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</si>
  <si>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</si>
  <si>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</si>
  <si>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</si>
  <si>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</si>
  <si>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</si>
  <si>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</si>
  <si>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</si>
  <si>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</si>
  <si>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</si>
  <si>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</si>
  <si>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</si>
  <si>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</si>
  <si>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</si>
  <si>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</si>
  <si>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</si>
  <si>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</si>
  <si>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</si>
  <si>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</si>
  <si>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</si>
  <si>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</si>
  <si>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</si>
  <si>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</si>
  <si>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</si>
  <si>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</si>
  <si>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</si>
  <si>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</si>
  <si>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</si>
  <si>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</si>
  <si>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</si>
  <si>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</si>
  <si>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</si>
  <si>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</si>
  <si>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</si>
  <si>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</si>
  <si>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</si>
  <si>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</si>
  <si>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</si>
  <si>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</si>
  <si>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</si>
  <si>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</si>
  <si>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</si>
  <si>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</si>
  <si>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</si>
  <si>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</si>
  <si>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</si>
  <si>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</si>
  <si>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</si>
  <si>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</si>
  <si>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</si>
  <si>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</si>
  <si>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</si>
  <si>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</si>
  <si>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</si>
  <si>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</si>
  <si>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</si>
  <si>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</si>
  <si>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</si>
  <si>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</si>
  <si>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</si>
  <si>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</si>
  <si>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</si>
  <si>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</si>
  <si>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</si>
  <si>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</si>
  <si>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</si>
  <si>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</si>
  <si>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</si>
  <si>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</si>
  <si>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</si>
  <si>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</si>
  <si>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</si>
  <si>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</si>
  <si>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</si>
  <si>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</si>
  <si>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</si>
  <si>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</si>
  <si>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</si>
  <si>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</si>
  <si>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</si>
  <si>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</si>
  <si>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</si>
  <si>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</si>
  <si>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</si>
  <si>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</si>
  <si>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</si>
  <si>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</si>
  <si>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</si>
  <si>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</si>
  <si>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</si>
  <si>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</si>
  <si>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</si>
  <si>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</si>
  <si>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</si>
  <si>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</si>
  <si>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</si>
  <si>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</si>
  <si>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</si>
  <si>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</si>
  <si>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</si>
  <si>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</si>
  <si>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</si>
  <si>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</si>
  <si>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</si>
  <si>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</si>
  <si>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</si>
  <si>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</si>
  <si>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</si>
  <si>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</si>
  <si>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</si>
  <si>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</si>
  <si>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</si>
  <si>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</si>
  <si>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</si>
  <si>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</si>
  <si>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</si>
  <si>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</si>
  <si>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</si>
  <si>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</si>
  <si>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</si>
  <si>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</si>
  <si>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</si>
  <si>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</si>
  <si>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</si>
  <si>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</si>
  <si>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</si>
  <si>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</si>
  <si>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</si>
  <si>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</si>
  <si>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</si>
  <si>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</si>
  <si>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</si>
  <si>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</si>
  <si>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</si>
  <si>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</si>
  <si>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</si>
  <si>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</si>
  <si>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</si>
  <si>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</si>
  <si>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</si>
  <si>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</si>
  <si>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</si>
  <si>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</si>
  <si>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</si>
  <si>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</si>
  <si>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</si>
  <si>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</si>
  <si>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</si>
  <si>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</si>
  <si>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</si>
  <si>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</si>
  <si>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</si>
  <si>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</si>
  <si>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</si>
  <si>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</si>
  <si>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</si>
  <si>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</si>
  <si>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</si>
  <si>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</si>
  <si>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</si>
  <si>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</si>
  <si>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</si>
  <si>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</si>
  <si>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</si>
  <si>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</si>
  <si>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</si>
  <si>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</si>
  <si>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</si>
  <si>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</si>
  <si>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</si>
  <si>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</si>
  <si>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</si>
  <si>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</si>
  <si>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</si>
  <si>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</si>
  <si>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</si>
  <si>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</si>
  <si>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</si>
  <si>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</si>
  <si>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</si>
  <si>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</si>
  <si>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</si>
  <si>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</si>
  <si>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</si>
  <si>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</si>
  <si>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</si>
  <si>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</si>
  <si>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</si>
  <si>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</si>
  <si>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</si>
  <si>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</si>
  <si>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</si>
  <si>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</si>
  <si>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</si>
  <si>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</si>
  <si>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</si>
  <si>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</si>
  <si>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</si>
  <si>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</si>
  <si>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</si>
  <si>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</si>
  <si>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</si>
  <si>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</si>
  <si>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</si>
  <si>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</si>
  <si>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</si>
  <si>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</si>
  <si>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</si>
  <si>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</si>
  <si>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</si>
  <si>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</si>
  <si>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</si>
  <si>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</si>
  <si>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</si>
  <si>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</si>
  <si>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</si>
  <si>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</si>
  <si>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</si>
  <si>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</si>
  <si>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</si>
  <si>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</si>
  <si>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</si>
  <si>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</si>
  <si>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</si>
  <si>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</si>
  <si>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</si>
  <si>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</si>
  <si>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</si>
  <si>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</si>
  <si>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</si>
  <si>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</si>
  <si>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</si>
  <si>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</si>
  <si>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</si>
  <si>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</si>
  <si>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</si>
  <si>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</si>
  <si>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</si>
  <si>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</si>
  <si>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</si>
  <si>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</si>
  <si>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</si>
  <si>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</si>
  <si>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</si>
  <si>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</si>
  <si>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</si>
  <si>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</si>
  <si>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</si>
  <si>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</si>
  <si>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</si>
  <si>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</si>
  <si>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</si>
  <si>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</si>
  <si>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</si>
  <si>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</si>
  <si>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</si>
  <si>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</si>
  <si>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</si>
  <si>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</si>
  <si>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</si>
  <si>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</si>
  <si>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</si>
  <si>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</si>
  <si>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</si>
  <si>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H2510119</t>
  </si>
  <si>
    <t>이상룡</t>
  </si>
  <si>
    <t>정보</t>
    <phoneticPr fontId="1" type="noConversion"/>
  </si>
  <si>
    <t>(설문지 : FFQ 95문항 설문지, 사용자 : 이상룡, ID : H2510119)</t>
  </si>
  <si>
    <t>출력시각</t>
    <phoneticPr fontId="1" type="noConversion"/>
  </si>
  <si>
    <t>2022년 12월 19일 12:08:53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</si>
  <si>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</si>
  <si>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</si>
  <si>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</si>
  <si>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</si>
  <si>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</si>
  <si>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</si>
  <si>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</si>
  <si>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</si>
  <si>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</si>
  <si>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</si>
  <si>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</si>
  <si>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</si>
  <si>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</si>
  <si>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</si>
  <si>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</si>
  <si>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</si>
  <si>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</si>
  <si>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</si>
  <si>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</si>
  <si>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</si>
  <si>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</si>
  <si>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</si>
  <si>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</si>
  <si>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</si>
  <si>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</si>
  <si>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</si>
  <si>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</si>
  <si>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</si>
  <si>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</si>
  <si>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</si>
  <si>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</si>
  <si>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</si>
  <si>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</si>
  <si>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</si>
  <si>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</si>
  <si>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</si>
  <si>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</si>
  <si>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</si>
  <si>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</si>
  <si>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</si>
  <si>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</si>
  <si>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</si>
  <si>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</si>
  <si>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</si>
  <si>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</si>
  <si>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</si>
  <si>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</si>
  <si>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</si>
  <si>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</si>
  <si>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</si>
  <si>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</si>
  <si>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</si>
  <si>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</si>
  <si>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</si>
  <si>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</si>
  <si>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</si>
  <si>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</si>
  <si>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권장섭취량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</si>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</sst>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58.520760000000003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6488"/>
        <c:axId val="557303744"/>
      </c:barChart>
      <c:catAx>
        <c:axId val="55730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3744"/>
        <c:crosses val="autoZero"/>
        <c:auto val="1"/>
        <c:lblAlgn val="ctr"/>
        <c:lblOffset val="100"/>
        <c:noMultiLvlLbl val="0"/>
      </c:catAx>
      <c:valAx>
        <c:axId val="55730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1.9398223000000001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2592"/>
        <c:axId val="565719456"/>
      </c:barChart>
      <c:catAx>
        <c:axId val="5657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19456"/>
        <c:crosses val="autoZero"/>
        <c:auto val="1"/>
        <c:lblAlgn val="ctr"/>
        <c:lblOffset val="100"/>
        <c:noMultiLvlLbl val="0"/>
      </c:catAx>
      <c:valAx>
        <c:axId val="56571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4.3976459999999999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4160"/>
        <c:axId val="557305312"/>
      </c:barChart>
      <c:catAx>
        <c:axId val="56572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5312"/>
        <c:crosses val="autoZero"/>
        <c:auto val="1"/>
        <c:lblAlgn val="ctr"/>
        <c:lblOffset val="100"/>
        <c:noMultiLvlLbl val="0"/>
      </c:catAx>
      <c:valAx>
        <c:axId val="55730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837.9461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5704"/>
        <c:axId val="263585632"/>
      </c:barChart>
      <c:catAx>
        <c:axId val="55730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5632"/>
        <c:crosses val="autoZero"/>
        <c:auto val="1"/>
        <c:lblAlgn val="ctr"/>
        <c:lblOffset val="100"/>
        <c:noMultiLvlLbl val="0"/>
      </c:catAx>
      <c:valAx>
        <c:axId val="26358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3271.5446999999999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0000"/>
        <c:axId val="563040392"/>
      </c:barChart>
      <c:catAx>
        <c:axId val="5630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40392"/>
        <c:crosses val="autoZero"/>
        <c:auto val="1"/>
        <c:lblAlgn val="ctr"/>
        <c:lblOffset val="100"/>
        <c:noMultiLvlLbl val="0"/>
      </c:catAx>
      <c:valAx>
        <c:axId val="563040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86.761080000000007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5488"/>
        <c:axId val="563041960"/>
      </c:barChart>
      <c:catAx>
        <c:axId val="5630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41960"/>
        <c:crosses val="autoZero"/>
        <c:auto val="1"/>
        <c:lblAlgn val="ctr"/>
        <c:lblOffset val="100"/>
        <c:noMultiLvlLbl val="0"/>
      </c:catAx>
      <c:valAx>
        <c:axId val="5630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102.98899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2744"/>
        <c:axId val="563043920"/>
      </c:barChart>
      <c:catAx>
        <c:axId val="56304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43920"/>
        <c:crosses val="autoZero"/>
        <c:auto val="1"/>
        <c:lblAlgn val="ctr"/>
        <c:lblOffset val="100"/>
        <c:noMultiLvlLbl val="0"/>
      </c:catAx>
      <c:valAx>
        <c:axId val="56304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8.4873550000000009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4312"/>
        <c:axId val="563044704"/>
      </c:barChart>
      <c:catAx>
        <c:axId val="56304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44704"/>
        <c:crosses val="autoZero"/>
        <c:auto val="1"/>
        <c:lblAlgn val="ctr"/>
        <c:lblOffset val="100"/>
        <c:noMultiLvlLbl val="0"/>
      </c:catAx>
      <c:valAx>
        <c:axId val="56304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712.94910000000004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3136"/>
        <c:axId val="563045880"/>
      </c:barChart>
      <c:catAx>
        <c:axId val="5630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45880"/>
        <c:crosses val="autoZero"/>
        <c:auto val="1"/>
        <c:lblAlgn val="ctr"/>
        <c:lblOffset val="100"/>
        <c:noMultiLvlLbl val="0"/>
      </c:catAx>
      <c:valAx>
        <c:axId val="563045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1.8314337E-2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6272"/>
        <c:axId val="563039608"/>
      </c:barChart>
      <c:catAx>
        <c:axId val="56304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39608"/>
        <c:crosses val="autoZero"/>
        <c:auto val="1"/>
        <c:lblAlgn val="ctr"/>
        <c:lblOffset val="100"/>
        <c:noMultiLvlLbl val="0"/>
      </c:catAx>
      <c:valAx>
        <c:axId val="56303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1.9860518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1176"/>
        <c:axId val="563558728"/>
      </c:barChart>
      <c:catAx>
        <c:axId val="56304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8728"/>
        <c:crosses val="autoZero"/>
        <c:auto val="1"/>
        <c:lblAlgn val="ctr"/>
        <c:lblOffset val="100"/>
        <c:noMultiLvlLbl val="0"/>
      </c:catAx>
      <c:valAx>
        <c:axId val="56355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24.21425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7664"/>
        <c:axId val="557301000"/>
      </c:barChart>
      <c:catAx>
        <c:axId val="55730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1000"/>
        <c:crosses val="autoZero"/>
        <c:auto val="1"/>
        <c:lblAlgn val="ctr"/>
        <c:lblOffset val="100"/>
        <c:noMultiLvlLbl val="0"/>
      </c:catAx>
      <c:valAx>
        <c:axId val="557301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617.93633999999997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54416"/>
        <c:axId val="563554808"/>
      </c:barChart>
      <c:catAx>
        <c:axId val="56355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4808"/>
        <c:crosses val="autoZero"/>
        <c:auto val="1"/>
        <c:lblAlgn val="ctr"/>
        <c:lblOffset val="100"/>
        <c:noMultiLvlLbl val="0"/>
      </c:catAx>
      <c:valAx>
        <c:axId val="56355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5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57.547027999999997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53240"/>
        <c:axId val="563556376"/>
      </c:barChart>
      <c:catAx>
        <c:axId val="56355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6376"/>
        <c:crosses val="autoZero"/>
        <c:auto val="1"/>
        <c:lblAlgn val="ctr"/>
        <c:lblOffset val="100"/>
        <c:noMultiLvlLbl val="0"/>
      </c:catAx>
      <c:valAx>
        <c:axId val="56355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5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8.8949999999999996</c:v>
                </c:pt>
                <c:pt idx="1">
                  <c:v>24.033999999999999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57160"/>
        <c:axId val="563555592"/>
      </c:barChart>
      <c:catAx>
        <c:axId val="56355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5592"/>
        <c:crosses val="autoZero"/>
        <c:auto val="1"/>
        <c:lblAlgn val="ctr"/>
        <c:lblOffset val="100"/>
        <c:noMultiLvlLbl val="0"/>
      </c:catAx>
      <c:valAx>
        <c:axId val="56355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5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8.5526494999999993</c:v>
                </c:pt>
                <c:pt idx="1">
                  <c:v>10.693533</c:v>
                </c:pt>
                <c:pt idx="2">
                  <c:v>12.793145000000001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469.21132999999998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55200"/>
        <c:axId val="563559120"/>
      </c:barChart>
      <c:catAx>
        <c:axId val="56355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9120"/>
        <c:crosses val="autoZero"/>
        <c:auto val="1"/>
        <c:lblAlgn val="ctr"/>
        <c:lblOffset val="100"/>
        <c:noMultiLvlLbl val="0"/>
      </c:catAx>
      <c:valAx>
        <c:axId val="563559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22.398771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54024"/>
        <c:axId val="563555984"/>
      </c:barChart>
      <c:catAx>
        <c:axId val="56355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5984"/>
        <c:crosses val="autoZero"/>
        <c:auto val="1"/>
        <c:lblAlgn val="ctr"/>
        <c:lblOffset val="100"/>
        <c:noMultiLvlLbl val="0"/>
      </c:catAx>
      <c:valAx>
        <c:axId val="56355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5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66.986000000000004</c:v>
                </c:pt>
                <c:pt idx="1">
                  <c:v>15.808999999999999</c:v>
                </c:pt>
                <c:pt idx="2">
                  <c:v>17.206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56768"/>
        <c:axId val="563552064"/>
      </c:barChart>
      <c:catAx>
        <c:axId val="5635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52064"/>
        <c:crosses val="autoZero"/>
        <c:auto val="1"/>
        <c:lblAlgn val="ctr"/>
        <c:lblOffset val="100"/>
        <c:noMultiLvlLbl val="0"/>
      </c:catAx>
      <c:valAx>
        <c:axId val="56355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1944.6977999999999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5576"/>
        <c:axId val="564072440"/>
      </c:barChart>
      <c:catAx>
        <c:axId val="56407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2440"/>
        <c:crosses val="autoZero"/>
        <c:auto val="1"/>
        <c:lblAlgn val="ctr"/>
        <c:lblOffset val="100"/>
        <c:noMultiLvlLbl val="0"/>
      </c:catAx>
      <c:valAx>
        <c:axId val="564072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120.22971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5184"/>
        <c:axId val="564075968"/>
      </c:barChart>
      <c:catAx>
        <c:axId val="56407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5968"/>
        <c:crosses val="autoZero"/>
        <c:auto val="1"/>
        <c:lblAlgn val="ctr"/>
        <c:lblOffset val="100"/>
        <c:noMultiLvlLbl val="0"/>
      </c:catAx>
      <c:valAx>
        <c:axId val="56407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454.39992999999998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7144"/>
        <c:axId val="564076752"/>
      </c:barChart>
      <c:catAx>
        <c:axId val="56407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6752"/>
        <c:crosses val="autoZero"/>
        <c:auto val="1"/>
        <c:lblAlgn val="ctr"/>
        <c:lblOffset val="100"/>
        <c:noMultiLvlLbl val="0"/>
      </c:catAx>
      <c:valAx>
        <c:axId val="56407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5.0512819999999996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2960"/>
        <c:axId val="557304528"/>
      </c:barChart>
      <c:catAx>
        <c:axId val="5573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4528"/>
        <c:crosses val="autoZero"/>
        <c:auto val="1"/>
        <c:lblAlgn val="ctr"/>
        <c:lblOffset val="100"/>
        <c:noMultiLvlLbl val="0"/>
      </c:catAx>
      <c:valAx>
        <c:axId val="55730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6133.0464000000002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4400"/>
        <c:axId val="564077928"/>
      </c:barChart>
      <c:catAx>
        <c:axId val="56407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7928"/>
        <c:crosses val="autoZero"/>
        <c:auto val="1"/>
        <c:lblAlgn val="ctr"/>
        <c:lblOffset val="100"/>
        <c:noMultiLvlLbl val="0"/>
      </c:catAx>
      <c:valAx>
        <c:axId val="56407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12.401305000000001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8712"/>
        <c:axId val="564078320"/>
      </c:barChart>
      <c:catAx>
        <c:axId val="5640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8320"/>
        <c:crosses val="autoZero"/>
        <c:auto val="1"/>
        <c:lblAlgn val="ctr"/>
        <c:lblOffset val="100"/>
        <c:noMultiLvlLbl val="0"/>
      </c:catAx>
      <c:valAx>
        <c:axId val="56407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1.4339763000000001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79104"/>
        <c:axId val="564079496"/>
      </c:barChart>
      <c:catAx>
        <c:axId val="5640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79496"/>
        <c:crosses val="autoZero"/>
        <c:auto val="1"/>
        <c:lblAlgn val="ctr"/>
        <c:lblOffset val="100"/>
        <c:noMultiLvlLbl val="0"/>
      </c:catAx>
      <c:valAx>
        <c:axId val="56407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218.64313000000001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86416"/>
        <c:axId val="263587592"/>
      </c:barChart>
      <c:catAx>
        <c:axId val="26358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7592"/>
        <c:crosses val="autoZero"/>
        <c:auto val="1"/>
        <c:lblAlgn val="ctr"/>
        <c:lblOffset val="100"/>
        <c:noMultiLvlLbl val="0"/>
      </c:catAx>
      <c:valAx>
        <c:axId val="26358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8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1.1472461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3376"/>
        <c:axId val="565721416"/>
      </c:barChart>
      <c:catAx>
        <c:axId val="56572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21416"/>
        <c:crosses val="autoZero"/>
        <c:auto val="1"/>
        <c:lblAlgn val="ctr"/>
        <c:lblOffset val="100"/>
        <c:noMultiLvlLbl val="0"/>
      </c:catAx>
      <c:valAx>
        <c:axId val="56572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13.060264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1024"/>
        <c:axId val="565725728"/>
      </c:barChart>
      <c:catAx>
        <c:axId val="56572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25728"/>
        <c:crosses val="autoZero"/>
        <c:auto val="1"/>
        <c:lblAlgn val="ctr"/>
        <c:lblOffset val="100"/>
        <c:noMultiLvlLbl val="0"/>
      </c:catAx>
      <c:valAx>
        <c:axId val="56572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1.4339763000000001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4552"/>
        <c:axId val="565718280"/>
      </c:barChart>
      <c:catAx>
        <c:axId val="56572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18280"/>
        <c:crosses val="autoZero"/>
        <c:auto val="1"/>
        <c:lblAlgn val="ctr"/>
        <c:lblOffset val="100"/>
        <c:noMultiLvlLbl val="0"/>
      </c:catAx>
      <c:valAx>
        <c:axId val="56571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441.25130000000001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1808"/>
        <c:axId val="565718672"/>
      </c:barChart>
      <c:catAx>
        <c:axId val="56572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18672"/>
        <c:crosses val="autoZero"/>
        <c:auto val="1"/>
        <c:lblAlgn val="ctr"/>
        <c:lblOffset val="100"/>
        <c:noMultiLvlLbl val="0"/>
      </c:catAx>
      <c:valAx>
        <c:axId val="56571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7.3696950000000001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22200"/>
        <c:axId val="565719064"/>
      </c:barChart>
      <c:catAx>
        <c:axId val="56572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19064"/>
        <c:crosses val="autoZero"/>
        <c:auto val="1"/>
        <c:lblAlgn val="ctr"/>
        <c:lblOffset val="100"/>
        <c:noMultiLvlLbl val="0"/>
      </c:catAx>
      <c:valAx>
        <c:axId val="56571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2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이상룡, ID : H2510119)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19일 12:08:53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1944.6977999999999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58.520760000000003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24.21425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66.986000000000004</v>
      </c>
      <c r="G8" s="59">
        <f>'DRIs DATA 입력'!G8</f>
        <v>15.808999999999999</v>
      </c>
      <c r="H8" s="59">
        <f>'DRIs DATA 입력'!H8</f>
        <v>17.206</v>
      </c>
      <c r="I8" s="46"/>
      <c r="J8" s="59" t="s">
        <v>216</v>
      </c>
      <c r="K8" s="59">
        <f>'DRIs DATA 입력'!K8</f>
        <v>8.8949999999999996</v>
      </c>
      <c r="L8" s="59">
        <f>'DRIs DATA 입력'!L8</f>
        <v>24.033999999999999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469.21132999999998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22.398771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5.0512819999999996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218.64313000000001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120.22971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1.4997663000000001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1.1472461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13.060264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1.4339763000000001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441.25130000000001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7.3696950000000001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1.9398223000000001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4.3976459999999999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454.39992999999998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837.9461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6133.0464000000002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3271.5446999999999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86.761080000000007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102.98899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12.401305000000001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8.4873550000000009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712.94910000000004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1.8314337E-2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1.9860518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617.93633999999997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57.547027999999997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289</v>
      </c>
      <c r="E5" s="65"/>
      <c r="F5" s="65" t="s">
        <v>290</v>
      </c>
      <c r="G5" s="65" t="s">
        <v>291</v>
      </c>
      <c r="H5" s="65" t="s">
        <v>292</v>
      </c>
      <c r="J5" s="65"/>
      <c r="K5" s="65" t="s">
        <v>293</v>
      </c>
      <c r="L5" s="65" t="s">
        <v>294</v>
      </c>
      <c r="N5" s="65"/>
      <c r="O5" s="65" t="s">
        <v>296</v>
      </c>
      <c r="P5" s="65" t="s">
        <v>297</v>
      </c>
      <c r="Q5" s="65" t="s">
        <v>299</v>
      </c>
      <c r="R5" s="65" t="s">
        <v>301</v>
      </c>
      <c r="S5" s="65" t="s">
        <v>289</v>
      </c>
      <c r="U5" s="65"/>
      <c r="V5" s="65" t="s">
        <v>295</v>
      </c>
      <c r="W5" s="65" t="s">
        <v>297</v>
      </c>
      <c r="X5" s="65" t="s">
        <v>302</v>
      </c>
      <c r="Y5" s="65" t="s">
        <v>300</v>
      </c>
      <c r="Z5" s="65" t="s">
        <v>303</v>
      </c>
    </row>
    <row r="6" spans="1:27" x14ac:dyDescent="0.3">
      <c r="A6" s="65" t="s">
        <v>304</v>
      </c>
      <c r="B6" s="65">
        <v>2400</v>
      </c>
      <c r="C6" s="65">
        <v>1944.6977999999999</v>
      </c>
      <c r="E6" s="65" t="s">
        <v>306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58.520760000000003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24.21425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311</v>
      </c>
      <c r="F8" s="65">
        <v>66.986000000000004</v>
      </c>
      <c r="G8" s="65">
        <v>15.808999999999999</v>
      </c>
      <c r="H8" s="65">
        <v>17.206</v>
      </c>
      <c r="J8" s="65" t="s">
        <v>311</v>
      </c>
      <c r="K8" s="65">
        <v>8.8949999999999996</v>
      </c>
      <c r="L8" s="65">
        <v>24.033999999999999</v>
      </c>
    </row>
    <row r="13" spans="1:27" x14ac:dyDescent="0.3">
      <c r="A13" s="66" t="s">
        <v>312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313</v>
      </c>
      <c r="B14" s="67"/>
      <c r="C14" s="67"/>
      <c r="D14" s="67"/>
      <c r="E14" s="67"/>
      <c r="F14" s="67"/>
      <c r="H14" s="67" t="s">
        <v>314</v>
      </c>
      <c r="I14" s="67"/>
      <c r="J14" s="67"/>
      <c r="K14" s="67"/>
      <c r="L14" s="67"/>
      <c r="M14" s="67"/>
      <c r="O14" s="67" t="s">
        <v>315</v>
      </c>
      <c r="P14" s="67"/>
      <c r="Q14" s="67"/>
      <c r="R14" s="67"/>
      <c r="S14" s="67"/>
      <c r="T14" s="67"/>
      <c r="V14" s="67" t="s">
        <v>316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318</v>
      </c>
      <c r="D15" s="65" t="s">
        <v>298</v>
      </c>
      <c r="E15" s="65" t="s">
        <v>300</v>
      </c>
      <c r="F15" s="65" t="s">
        <v>303</v>
      </c>
      <c r="H15" s="65"/>
      <c r="I15" s="65" t="s">
        <v>317</v>
      </c>
      <c r="J15" s="65" t="s">
        <v>297</v>
      </c>
      <c r="K15" s="65" t="s">
        <v>299</v>
      </c>
      <c r="L15" s="65" t="s">
        <v>319</v>
      </c>
      <c r="M15" s="65" t="s">
        <v>320</v>
      </c>
      <c r="O15" s="65"/>
      <c r="P15" s="65" t="s">
        <v>295</v>
      </c>
      <c r="Q15" s="65" t="s">
        <v>318</v>
      </c>
      <c r="R15" s="65" t="s">
        <v>298</v>
      </c>
      <c r="S15" s="65" t="s">
        <v>300</v>
      </c>
      <c r="T15" s="65" t="s">
        <v>303</v>
      </c>
      <c r="V15" s="65"/>
      <c r="W15" s="65" t="s">
        <v>296</v>
      </c>
      <c r="X15" s="65" t="s">
        <v>318</v>
      </c>
      <c r="Y15" s="65" t="s">
        <v>299</v>
      </c>
      <c r="Z15" s="65" t="s">
        <v>300</v>
      </c>
      <c r="AA15" s="65" t="s">
        <v>289</v>
      </c>
    </row>
    <row r="16" spans="1:27" x14ac:dyDescent="0.3">
      <c r="A16" s="65" t="s">
        <v>321</v>
      </c>
      <c r="B16" s="65">
        <v>550</v>
      </c>
      <c r="C16" s="65">
        <v>750</v>
      </c>
      <c r="D16" s="65">
        <v>0</v>
      </c>
      <c r="E16" s="65">
        <v>3000</v>
      </c>
      <c r="F16" s="65">
        <v>469.21132999999998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22.398771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5.0512819999999996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218.64313000000001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323</v>
      </c>
      <c r="B24" s="67"/>
      <c r="C24" s="67"/>
      <c r="D24" s="67"/>
      <c r="E24" s="67"/>
      <c r="F24" s="67"/>
      <c r="H24" s="67" t="s">
        <v>324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328</v>
      </c>
      <c r="AK24" s="67"/>
      <c r="AL24" s="67"/>
      <c r="AM24" s="67"/>
      <c r="AN24" s="67"/>
      <c r="AO24" s="67"/>
      <c r="AQ24" s="67" t="s">
        <v>329</v>
      </c>
      <c r="AR24" s="67"/>
      <c r="AS24" s="67"/>
      <c r="AT24" s="67"/>
      <c r="AU24" s="67"/>
      <c r="AV24" s="67"/>
      <c r="AX24" s="67" t="s">
        <v>330</v>
      </c>
      <c r="AY24" s="67"/>
      <c r="AZ24" s="67"/>
      <c r="BA24" s="67"/>
      <c r="BB24" s="67"/>
      <c r="BC24" s="67"/>
      <c r="BE24" s="67" t="s">
        <v>331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318</v>
      </c>
      <c r="D25" s="65" t="s">
        <v>298</v>
      </c>
      <c r="E25" s="65" t="s">
        <v>300</v>
      </c>
      <c r="F25" s="65" t="s">
        <v>289</v>
      </c>
      <c r="H25" s="65"/>
      <c r="I25" s="65" t="s">
        <v>317</v>
      </c>
      <c r="J25" s="65" t="s">
        <v>297</v>
      </c>
      <c r="K25" s="65" t="s">
        <v>298</v>
      </c>
      <c r="L25" s="65" t="s">
        <v>301</v>
      </c>
      <c r="M25" s="65" t="s">
        <v>289</v>
      </c>
      <c r="O25" s="65"/>
      <c r="P25" s="65" t="s">
        <v>317</v>
      </c>
      <c r="Q25" s="65" t="s">
        <v>297</v>
      </c>
      <c r="R25" s="65" t="s">
        <v>299</v>
      </c>
      <c r="S25" s="65" t="s">
        <v>319</v>
      </c>
      <c r="T25" s="65" t="s">
        <v>289</v>
      </c>
      <c r="V25" s="65"/>
      <c r="W25" s="65" t="s">
        <v>295</v>
      </c>
      <c r="X25" s="65" t="s">
        <v>297</v>
      </c>
      <c r="Y25" s="65" t="s">
        <v>299</v>
      </c>
      <c r="Z25" s="65" t="s">
        <v>300</v>
      </c>
      <c r="AA25" s="65" t="s">
        <v>289</v>
      </c>
      <c r="AC25" s="65"/>
      <c r="AD25" s="65" t="s">
        <v>296</v>
      </c>
      <c r="AE25" s="65" t="s">
        <v>297</v>
      </c>
      <c r="AF25" s="65" t="s">
        <v>298</v>
      </c>
      <c r="AG25" s="65" t="s">
        <v>300</v>
      </c>
      <c r="AH25" s="65" t="s">
        <v>320</v>
      </c>
      <c r="AJ25" s="65"/>
      <c r="AK25" s="65" t="s">
        <v>317</v>
      </c>
      <c r="AL25" s="65" t="s">
        <v>318</v>
      </c>
      <c r="AM25" s="65" t="s">
        <v>298</v>
      </c>
      <c r="AN25" s="65" t="s">
        <v>319</v>
      </c>
      <c r="AO25" s="65" t="s">
        <v>320</v>
      </c>
      <c r="AQ25" s="65"/>
      <c r="AR25" s="65" t="s">
        <v>295</v>
      </c>
      <c r="AS25" s="65" t="s">
        <v>297</v>
      </c>
      <c r="AT25" s="65" t="s">
        <v>298</v>
      </c>
      <c r="AU25" s="65" t="s">
        <v>301</v>
      </c>
      <c r="AV25" s="65" t="s">
        <v>289</v>
      </c>
      <c r="AX25" s="65"/>
      <c r="AY25" s="65" t="s">
        <v>317</v>
      </c>
      <c r="AZ25" s="65" t="s">
        <v>318</v>
      </c>
      <c r="BA25" s="65" t="s">
        <v>299</v>
      </c>
      <c r="BB25" s="65" t="s">
        <v>301</v>
      </c>
      <c r="BC25" s="65" t="s">
        <v>289</v>
      </c>
      <c r="BE25" s="65"/>
      <c r="BF25" s="65" t="s">
        <v>317</v>
      </c>
      <c r="BG25" s="65" t="s">
        <v>297</v>
      </c>
      <c r="BH25" s="65" t="s">
        <v>298</v>
      </c>
      <c r="BI25" s="65" t="s">
        <v>300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120.22971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1.4997663000000001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1.1472461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13.060264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1.4339763000000001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441.25130000000001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7.3696950000000001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1.9398223000000001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4.3976459999999999</v>
      </c>
    </row>
    <row r="33" spans="1:68" x14ac:dyDescent="0.3">
      <c r="A33" s="66" t="s">
        <v>333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334</v>
      </c>
      <c r="B34" s="67"/>
      <c r="C34" s="67"/>
      <c r="D34" s="67"/>
      <c r="E34" s="67"/>
      <c r="F34" s="67"/>
      <c r="H34" s="67" t="s">
        <v>335</v>
      </c>
      <c r="I34" s="67"/>
      <c r="J34" s="67"/>
      <c r="K34" s="67"/>
      <c r="L34" s="67"/>
      <c r="M34" s="67"/>
      <c r="O34" s="67" t="s">
        <v>336</v>
      </c>
      <c r="P34" s="67"/>
      <c r="Q34" s="67"/>
      <c r="R34" s="67"/>
      <c r="S34" s="67"/>
      <c r="T34" s="67"/>
      <c r="V34" s="67" t="s">
        <v>337</v>
      </c>
      <c r="W34" s="67"/>
      <c r="X34" s="67"/>
      <c r="Y34" s="67"/>
      <c r="Z34" s="67"/>
      <c r="AA34" s="67"/>
      <c r="AC34" s="67" t="s">
        <v>338</v>
      </c>
      <c r="AD34" s="67"/>
      <c r="AE34" s="67"/>
      <c r="AF34" s="67"/>
      <c r="AG34" s="67"/>
      <c r="AH34" s="67"/>
      <c r="AJ34" s="67" t="s">
        <v>339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318</v>
      </c>
      <c r="D35" s="65" t="s">
        <v>299</v>
      </c>
      <c r="E35" s="65" t="s">
        <v>300</v>
      </c>
      <c r="F35" s="65" t="s">
        <v>289</v>
      </c>
      <c r="H35" s="65"/>
      <c r="I35" s="65" t="s">
        <v>295</v>
      </c>
      <c r="J35" s="65" t="s">
        <v>297</v>
      </c>
      <c r="K35" s="65" t="s">
        <v>299</v>
      </c>
      <c r="L35" s="65" t="s">
        <v>319</v>
      </c>
      <c r="M35" s="65" t="s">
        <v>303</v>
      </c>
      <c r="O35" s="65"/>
      <c r="P35" s="65" t="s">
        <v>295</v>
      </c>
      <c r="Q35" s="65" t="s">
        <v>297</v>
      </c>
      <c r="R35" s="65" t="s">
        <v>299</v>
      </c>
      <c r="S35" s="65" t="s">
        <v>300</v>
      </c>
      <c r="T35" s="65" t="s">
        <v>289</v>
      </c>
      <c r="V35" s="65"/>
      <c r="W35" s="65" t="s">
        <v>317</v>
      </c>
      <c r="X35" s="65" t="s">
        <v>297</v>
      </c>
      <c r="Y35" s="65" t="s">
        <v>299</v>
      </c>
      <c r="Z35" s="65" t="s">
        <v>319</v>
      </c>
      <c r="AA35" s="65" t="s">
        <v>289</v>
      </c>
      <c r="AC35" s="65"/>
      <c r="AD35" s="65" t="s">
        <v>317</v>
      </c>
      <c r="AE35" s="65" t="s">
        <v>340</v>
      </c>
      <c r="AF35" s="65" t="s">
        <v>299</v>
      </c>
      <c r="AG35" s="65" t="s">
        <v>319</v>
      </c>
      <c r="AH35" s="65" t="s">
        <v>303</v>
      </c>
      <c r="AJ35" s="65"/>
      <c r="AK35" s="65" t="s">
        <v>317</v>
      </c>
      <c r="AL35" s="65" t="s">
        <v>297</v>
      </c>
      <c r="AM35" s="65" t="s">
        <v>299</v>
      </c>
      <c r="AN35" s="65" t="s">
        <v>319</v>
      </c>
      <c r="AO35" s="65" t="s">
        <v>303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454.39992999999998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837.9461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6133.0464000000002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3271.5446999999999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86.761080000000007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102.98899</v>
      </c>
    </row>
    <row r="43" spans="1:68" x14ac:dyDescent="0.3">
      <c r="A43" s="66" t="s">
        <v>341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342</v>
      </c>
      <c r="B44" s="67"/>
      <c r="C44" s="67"/>
      <c r="D44" s="67"/>
      <c r="E44" s="67"/>
      <c r="F44" s="67"/>
      <c r="H44" s="67" t="s">
        <v>343</v>
      </c>
      <c r="I44" s="67"/>
      <c r="J44" s="67"/>
      <c r="K44" s="67"/>
      <c r="L44" s="67"/>
      <c r="M44" s="67"/>
      <c r="O44" s="67" t="s">
        <v>344</v>
      </c>
      <c r="P44" s="67"/>
      <c r="Q44" s="67"/>
      <c r="R44" s="67"/>
      <c r="S44" s="67"/>
      <c r="T44" s="67"/>
      <c r="V44" s="67" t="s">
        <v>345</v>
      </c>
      <c r="W44" s="67"/>
      <c r="X44" s="67"/>
      <c r="Y44" s="67"/>
      <c r="Z44" s="67"/>
      <c r="AA44" s="67"/>
      <c r="AC44" s="67" t="s">
        <v>346</v>
      </c>
      <c r="AD44" s="67"/>
      <c r="AE44" s="67"/>
      <c r="AF44" s="67"/>
      <c r="AG44" s="67"/>
      <c r="AH44" s="67"/>
      <c r="AJ44" s="67" t="s">
        <v>347</v>
      </c>
      <c r="AK44" s="67"/>
      <c r="AL44" s="67"/>
      <c r="AM44" s="67"/>
      <c r="AN44" s="67"/>
      <c r="AO44" s="67"/>
      <c r="AQ44" s="67" t="s">
        <v>348</v>
      </c>
      <c r="AR44" s="67"/>
      <c r="AS44" s="67"/>
      <c r="AT44" s="67"/>
      <c r="AU44" s="67"/>
      <c r="AV44" s="67"/>
      <c r="AX44" s="67" t="s">
        <v>349</v>
      </c>
      <c r="AY44" s="67"/>
      <c r="AZ44" s="67"/>
      <c r="BA44" s="67"/>
      <c r="BB44" s="67"/>
      <c r="BC44" s="67"/>
      <c r="BE44" s="67" t="s">
        <v>350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297</v>
      </c>
      <c r="D45" s="65" t="s">
        <v>298</v>
      </c>
      <c r="E45" s="65" t="s">
        <v>319</v>
      </c>
      <c r="F45" s="65" t="s">
        <v>320</v>
      </c>
      <c r="H45" s="65"/>
      <c r="I45" s="65" t="s">
        <v>317</v>
      </c>
      <c r="J45" s="65" t="s">
        <v>297</v>
      </c>
      <c r="K45" s="65" t="s">
        <v>299</v>
      </c>
      <c r="L45" s="65" t="s">
        <v>319</v>
      </c>
      <c r="M45" s="65" t="s">
        <v>303</v>
      </c>
      <c r="O45" s="65"/>
      <c r="P45" s="65" t="s">
        <v>295</v>
      </c>
      <c r="Q45" s="65" t="s">
        <v>340</v>
      </c>
      <c r="R45" s="65" t="s">
        <v>299</v>
      </c>
      <c r="S45" s="65" t="s">
        <v>300</v>
      </c>
      <c r="T45" s="65" t="s">
        <v>303</v>
      </c>
      <c r="V45" s="65"/>
      <c r="W45" s="65" t="s">
        <v>317</v>
      </c>
      <c r="X45" s="65" t="s">
        <v>297</v>
      </c>
      <c r="Y45" s="65" t="s">
        <v>299</v>
      </c>
      <c r="Z45" s="65" t="s">
        <v>319</v>
      </c>
      <c r="AA45" s="65" t="s">
        <v>303</v>
      </c>
      <c r="AC45" s="65"/>
      <c r="AD45" s="65" t="s">
        <v>317</v>
      </c>
      <c r="AE45" s="65" t="s">
        <v>297</v>
      </c>
      <c r="AF45" s="65" t="s">
        <v>302</v>
      </c>
      <c r="AG45" s="65" t="s">
        <v>319</v>
      </c>
      <c r="AH45" s="65" t="s">
        <v>320</v>
      </c>
      <c r="AJ45" s="65"/>
      <c r="AK45" s="65" t="s">
        <v>317</v>
      </c>
      <c r="AL45" s="65" t="s">
        <v>318</v>
      </c>
      <c r="AM45" s="65" t="s">
        <v>299</v>
      </c>
      <c r="AN45" s="65" t="s">
        <v>300</v>
      </c>
      <c r="AO45" s="65" t="s">
        <v>303</v>
      </c>
      <c r="AQ45" s="65"/>
      <c r="AR45" s="65" t="s">
        <v>295</v>
      </c>
      <c r="AS45" s="65" t="s">
        <v>318</v>
      </c>
      <c r="AT45" s="65" t="s">
        <v>299</v>
      </c>
      <c r="AU45" s="65" t="s">
        <v>300</v>
      </c>
      <c r="AV45" s="65" t="s">
        <v>303</v>
      </c>
      <c r="AX45" s="65"/>
      <c r="AY45" s="65" t="s">
        <v>317</v>
      </c>
      <c r="AZ45" s="65" t="s">
        <v>297</v>
      </c>
      <c r="BA45" s="65" t="s">
        <v>299</v>
      </c>
      <c r="BB45" s="65" t="s">
        <v>301</v>
      </c>
      <c r="BC45" s="65" t="s">
        <v>303</v>
      </c>
      <c r="BE45" s="65"/>
      <c r="BF45" s="65" t="s">
        <v>295</v>
      </c>
      <c r="BG45" s="65" t="s">
        <v>318</v>
      </c>
      <c r="BH45" s="65" t="s">
        <v>299</v>
      </c>
      <c r="BI45" s="65" t="s">
        <v>319</v>
      </c>
      <c r="BJ45" s="65" t="s">
        <v>289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12.401305000000001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8.4873550000000009</v>
      </c>
      <c r="O46" s="65" t="s">
        <v>351</v>
      </c>
      <c r="P46" s="65">
        <v>600</v>
      </c>
      <c r="Q46" s="65">
        <v>800</v>
      </c>
      <c r="R46" s="65">
        <v>0</v>
      </c>
      <c r="S46" s="65">
        <v>10000</v>
      </c>
      <c r="T46" s="65">
        <v>712.94910000000004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1.8314337E-2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1.9860518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617.93633999999997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57.547027999999997</v>
      </c>
      <c r="AX46" s="65" t="s">
        <v>352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7" sqref="H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43</v>
      </c>
      <c r="E2" s="61">
        <v>1944.6977999999999</v>
      </c>
      <c r="F2" s="61">
        <v>227.83709999999999</v>
      </c>
      <c r="G2" s="61">
        <v>53.770336</v>
      </c>
      <c r="H2" s="61">
        <v>38.090200000000003</v>
      </c>
      <c r="I2" s="61">
        <v>15.6801405</v>
      </c>
      <c r="J2" s="61">
        <v>58.520760000000003</v>
      </c>
      <c r="K2" s="61">
        <v>29.967768</v>
      </c>
      <c r="L2" s="61">
        <v>28.552992</v>
      </c>
      <c r="M2" s="61">
        <v>24.21425</v>
      </c>
      <c r="N2" s="61">
        <v>2.6000117999999999</v>
      </c>
      <c r="O2" s="61">
        <v>13.290335000000001</v>
      </c>
      <c r="P2" s="61">
        <v>893.44029999999998</v>
      </c>
      <c r="Q2" s="61">
        <v>26.982907999999998</v>
      </c>
      <c r="R2" s="61">
        <v>469.21132999999998</v>
      </c>
      <c r="S2" s="61">
        <v>58.136803</v>
      </c>
      <c r="T2" s="61">
        <v>4932.8945000000003</v>
      </c>
      <c r="U2" s="61">
        <v>5.0512819999999996</v>
      </c>
      <c r="V2" s="61">
        <v>22.398771</v>
      </c>
      <c r="W2" s="61">
        <v>218.64313000000001</v>
      </c>
      <c r="X2" s="61">
        <v>120.22971</v>
      </c>
      <c r="Y2" s="61">
        <v>1.4997663000000001</v>
      </c>
      <c r="Z2" s="61">
        <v>1.1472461</v>
      </c>
      <c r="AA2" s="61">
        <v>13.060264</v>
      </c>
      <c r="AB2" s="61">
        <v>1.4339763000000001</v>
      </c>
      <c r="AC2" s="61">
        <v>441.25130000000001</v>
      </c>
      <c r="AD2" s="61">
        <v>7.3696950000000001</v>
      </c>
      <c r="AE2" s="61">
        <v>1.9398223000000001</v>
      </c>
      <c r="AF2" s="61">
        <v>4.3976459999999999</v>
      </c>
      <c r="AG2" s="61">
        <v>454.39992999999998</v>
      </c>
      <c r="AH2" s="61">
        <v>334.37799999999999</v>
      </c>
      <c r="AI2" s="61">
        <v>120.02193</v>
      </c>
      <c r="AJ2" s="61">
        <v>837.9461</v>
      </c>
      <c r="AK2" s="61">
        <v>6133.0464000000002</v>
      </c>
      <c r="AL2" s="61">
        <v>86.761080000000007</v>
      </c>
      <c r="AM2" s="61">
        <v>3271.5446999999999</v>
      </c>
      <c r="AN2" s="61">
        <v>102.98899</v>
      </c>
      <c r="AO2" s="61">
        <v>12.401305000000001</v>
      </c>
      <c r="AP2" s="61">
        <v>8.6714129999999994</v>
      </c>
      <c r="AQ2" s="61">
        <v>3.7298925000000001</v>
      </c>
      <c r="AR2" s="61">
        <v>8.4873550000000009</v>
      </c>
      <c r="AS2" s="61">
        <v>712.94910000000004</v>
      </c>
      <c r="AT2" s="61">
        <v>1.8314337E-2</v>
      </c>
      <c r="AU2" s="61">
        <v>1.9860518</v>
      </c>
      <c r="AV2" s="61">
        <v>617.93633999999997</v>
      </c>
      <c r="AW2" s="61">
        <v>57.547027999999997</v>
      </c>
      <c r="AX2" s="61">
        <v>0.13910191999999999</v>
      </c>
      <c r="AY2" s="61">
        <v>2.3426393999999999</v>
      </c>
      <c r="AZ2" s="61">
        <v>203.23828</v>
      </c>
      <c r="BA2" s="61">
        <v>32.069040000000001</v>
      </c>
      <c r="BB2" s="61">
        <v>8.5526494999999993</v>
      </c>
      <c r="BC2" s="61">
        <v>10.693533</v>
      </c>
      <c r="BD2" s="61">
        <v>12.793145000000001</v>
      </c>
      <c r="BE2" s="61">
        <v>0.60156052999999998</v>
      </c>
      <c r="BF2" s="61">
        <v>2.9424293000000001</v>
      </c>
      <c r="BG2" s="61">
        <v>4.5795576000000001E-4</v>
      </c>
      <c r="BH2" s="61">
        <v>4.8584070000000004E-3</v>
      </c>
      <c r="BI2" s="61">
        <v>5.2664720000000003E-3</v>
      </c>
      <c r="BJ2" s="61">
        <v>3.6406897000000001E-2</v>
      </c>
      <c r="BK2" s="61">
        <v>3.5227366999999997E-5</v>
      </c>
      <c r="BL2" s="61">
        <v>0.34252559999999999</v>
      </c>
      <c r="BM2" s="61">
        <v>3.8273304000000001</v>
      </c>
      <c r="BN2" s="61">
        <v>1.3630933999999999</v>
      </c>
      <c r="BO2" s="61">
        <v>71.675740000000005</v>
      </c>
      <c r="BP2" s="61">
        <v>10.706035999999999</v>
      </c>
      <c r="BQ2" s="61">
        <v>19.379546999999999</v>
      </c>
      <c r="BR2" s="61">
        <v>71.148223999999999</v>
      </c>
      <c r="BS2" s="61">
        <v>51.265700000000002</v>
      </c>
      <c r="BT2" s="61">
        <v>15.869875</v>
      </c>
      <c r="BU2" s="61">
        <v>3.4071613000000001E-2</v>
      </c>
      <c r="BV2" s="61">
        <v>2.011607E-2</v>
      </c>
      <c r="BW2" s="61">
        <v>0.98205613999999997</v>
      </c>
      <c r="BX2" s="61">
        <v>1.424247</v>
      </c>
      <c r="BY2" s="61">
        <v>7.2664715000000005E-2</v>
      </c>
      <c r="BZ2" s="61">
        <v>1.2374623E-3</v>
      </c>
      <c r="CA2" s="61">
        <v>0.50906439999999997</v>
      </c>
      <c r="CB2" s="61">
        <v>8.5338310000000004E-3</v>
      </c>
      <c r="CC2" s="61">
        <v>8.4105669999999993E-2</v>
      </c>
      <c r="CD2" s="61">
        <v>1.3685613000000001</v>
      </c>
      <c r="CE2" s="61">
        <v>4.7970279999999997E-2</v>
      </c>
      <c r="CF2" s="61">
        <v>0.18760629000000001</v>
      </c>
      <c r="CG2" s="61">
        <v>9.9000000000000005E-7</v>
      </c>
      <c r="CH2" s="61">
        <v>1.5717687000000001E-2</v>
      </c>
      <c r="CI2" s="61">
        <v>0</v>
      </c>
      <c r="CJ2" s="61">
        <v>3.3054494999999999</v>
      </c>
      <c r="CK2" s="61">
        <v>1.2611939000000001E-2</v>
      </c>
      <c r="CL2" s="61">
        <v>0.42094490000000001</v>
      </c>
      <c r="CM2" s="61">
        <v>3.5717604000000001</v>
      </c>
      <c r="CN2" s="61">
        <v>1463.2834</v>
      </c>
      <c r="CO2" s="61">
        <v>2568.9285</v>
      </c>
      <c r="CP2" s="61">
        <v>1708.0413000000001</v>
      </c>
      <c r="CQ2" s="61">
        <v>609.89419999999996</v>
      </c>
      <c r="CR2" s="61">
        <v>355.72653000000003</v>
      </c>
      <c r="CS2" s="61">
        <v>192.06855999999999</v>
      </c>
      <c r="CT2" s="61">
        <v>1532.4176</v>
      </c>
      <c r="CU2" s="61">
        <v>988.20354999999995</v>
      </c>
      <c r="CV2" s="61">
        <v>603.4049</v>
      </c>
      <c r="CW2" s="61">
        <v>1144.8208999999999</v>
      </c>
      <c r="CX2" s="61">
        <v>336.59969999999998</v>
      </c>
      <c r="CY2" s="61">
        <v>1767.6213</v>
      </c>
      <c r="CZ2" s="61">
        <v>1032.6107</v>
      </c>
      <c r="DA2" s="61">
        <v>2231.0635000000002</v>
      </c>
      <c r="DB2" s="61">
        <v>1998.0938000000001</v>
      </c>
      <c r="DC2" s="61">
        <v>3252.8948</v>
      </c>
      <c r="DD2" s="61">
        <v>6497.8220000000001</v>
      </c>
      <c r="DE2" s="61">
        <v>1280.5563999999999</v>
      </c>
      <c r="DF2" s="61">
        <v>2506.8975</v>
      </c>
      <c r="DG2" s="61">
        <v>1339.0061000000001</v>
      </c>
      <c r="DH2" s="61">
        <v>73.924880000000002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32.069040000000001</v>
      </c>
      <c r="B6">
        <f>BB2</f>
        <v>8.5526494999999993</v>
      </c>
      <c r="C6">
        <f>BC2</f>
        <v>10.693533</v>
      </c>
      <c r="D6">
        <f>BD2</f>
        <v>12.793145000000001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6" sqref="G2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28900</v>
      </c>
      <c r="C2" s="56">
        <f ca="1">YEAR(TODAY())-YEAR(B2)+IF(TODAY()&gt;=DATE(YEAR(TODAY()),MONTH(B2),DAY(B2)),0,-1)</f>
        <v>43</v>
      </c>
      <c r="E2" s="52">
        <v>175</v>
      </c>
      <c r="F2" s="53" t="s">
        <v>39</v>
      </c>
      <c r="G2" s="52">
        <v>75</v>
      </c>
      <c r="H2" s="51" t="s">
        <v>41</v>
      </c>
      <c r="I2" s="72">
        <f>ROUND(G3/E3^2,1)</f>
        <v>24.5</v>
      </c>
    </row>
    <row r="3" spans="1:9" x14ac:dyDescent="0.3">
      <c r="E3" s="51">
        <f>E2/100</f>
        <v>1.75</v>
      </c>
      <c r="F3" s="51" t="s">
        <v>40</v>
      </c>
      <c r="G3" s="51">
        <f>G2</f>
        <v>75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이상룡, ID : H2510119)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19일 12:08:53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44911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43</v>
      </c>
      <c r="G12" s="94"/>
      <c r="H12" s="94"/>
      <c r="I12" s="94"/>
      <c r="K12" s="123">
        <f>'개인정보 및 신체계측 입력'!E2</f>
        <v>175</v>
      </c>
      <c r="L12" s="124"/>
      <c r="M12" s="117">
        <f>'개인정보 및 신체계측 입력'!G2</f>
        <v>75</v>
      </c>
      <c r="N12" s="118"/>
      <c r="O12" s="113" t="s">
        <v>271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이상룡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66.986000000000004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15.808999999999999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17.206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24</v>
      </c>
      <c r="L72" s="36" t="s">
        <v>53</v>
      </c>
      <c r="M72" s="36">
        <f>ROUND('DRIs DATA'!K8,1)</f>
        <v>8.9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62.56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186.66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120.23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95.6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56.8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408.87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124.01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2022-12-19T03:14:53Z</dcterms:modified>
</cp:coreProperties>
</file>