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<sst xmlns="http://schemas.openxmlformats.org/spreadsheetml/2006/main" count="692" uniqueCount="344">
  <si>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</si>
  <si>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</si>
  <si>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</si>
  <si>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</si>
  <si>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</si>
  <si>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</si>
  <si>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</si>
  <si>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</si>
  <si>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</si>
  <si>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</si>
  <si>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</si>
  <si>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</si>
  <si>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</si>
  <si>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</si>
  <si>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</si>
  <si>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</si>
  <si>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</si>
  <si>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</si>
  <si>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</si>
  <si>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</si>
  <si>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</si>
  <si>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</si>
  <si>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</si>
  <si>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</si>
  <si>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</si>
  <si>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</si>
  <si>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</si>
  <si>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</si>
  <si>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</si>
  <si>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</si>
  <si>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</si>
  <si>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</si>
  <si>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</si>
  <si>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</si>
  <si>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</si>
  <si>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</si>
  <si>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</si>
  <si>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</si>
  <si>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</si>
  <si>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</si>
  <si>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</si>
  <si>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</si>
  <si>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</si>
  <si>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</si>
  <si>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</si>
  <si>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</si>
  <si>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</si>
  <si>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</si>
  <si>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</si>
  <si>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</si>
  <si>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</si>
  <si>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</si>
  <si>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</si>
  <si>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</si>
  <si>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</si>
  <si>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</si>
  <si>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</si>
  <si>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</si>
  <si>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</si>
  <si>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</si>
  <si>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</si>
  <si>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</si>
  <si>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</si>
  <si>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</si>
  <si>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</si>
  <si>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</si>
  <si>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</si>
  <si>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</si>
  <si>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</si>
  <si>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</si>
  <si>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</si>
  <si>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</si>
  <si>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</si>
  <si>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</si>
  <si>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</si>
  <si>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</si>
  <si>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</si>
  <si>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</si>
  <si>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</si>
  <si>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</si>
  <si>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</si>
  <si>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</si>
  <si>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</si>
  <si>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</si>
  <si>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</si>
  <si>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</si>
  <si>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</si>
  <si>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</si>
  <si>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</si>
  <si>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</si>
  <si>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</si>
  <si>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</si>
  <si>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</si>
  <si>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</si>
  <si>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</si>
  <si>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</si>
  <si>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</si>
  <si>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</si>
  <si>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</si>
  <si>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</si>
  <si>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</si>
  <si>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</si>
  <si>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</si>
  <si>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</si>
  <si>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</si>
  <si>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</si>
  <si>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</si>
  <si>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</si>
  <si>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</si>
  <si>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</si>
  <si>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</si>
  <si>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</si>
  <si>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</si>
  <si>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</si>
  <si>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</si>
  <si>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</si>
  <si>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</si>
  <si>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</si>
  <si>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</si>
  <si>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</si>
  <si>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</si>
  <si>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</si>
  <si>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</si>
  <si>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</si>
  <si>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</si>
  <si>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</si>
  <si>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</si>
  <si>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</si>
  <si>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</si>
  <si>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</si>
  <si>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</si>
  <si>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</si>
  <si>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</si>
  <si>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</si>
  <si>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</si>
  <si>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</si>
  <si>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</si>
  <si>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</si>
  <si>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</si>
  <si>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</si>
  <si>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</si>
  <si>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</si>
  <si>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</si>
  <si>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</si>
  <si>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</si>
  <si>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</si>
  <si>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</si>
  <si>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</si>
  <si>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</si>
  <si>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</si>
  <si>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</si>
  <si>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</si>
  <si>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</si>
  <si>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</si>
  <si>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</si>
  <si>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</si>
  <si>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</si>
  <si>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</si>
  <si>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</si>
  <si>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</si>
  <si>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</si>
  <si>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</si>
  <si>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</si>
  <si>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</si>
  <si>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</si>
  <si>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</si>
  <si>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</si>
  <si>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</si>
  <si>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</si>
  <si>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</si>
  <si>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</si>
  <si>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</si>
  <si>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</si>
  <si>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</si>
  <si>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</si>
  <si>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</si>
  <si>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</si>
  <si>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</si>
  <si>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</si>
  <si>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</si>
  <si>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</si>
  <si>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</si>
  <si>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</si>
  <si>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</si>
  <si>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</si>
  <si>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</si>
  <si>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</si>
  <si>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</si>
  <si>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</si>
  <si>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</si>
  <si>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</si>
  <si>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</si>
  <si>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</si>
  <si>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</si>
  <si>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</si>
  <si>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</si>
  <si>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</si>
  <si>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</si>
  <si>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</si>
  <si>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</si>
  <si>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</si>
  <si>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</si>
  <si>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</si>
  <si>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</si>
  <si>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</si>
  <si>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</si>
  <si>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</si>
  <si>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</si>
  <si>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</si>
  <si>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</si>
  <si>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</si>
  <si>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</si>
  <si>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</si>
  <si>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</si>
  <si>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</si>
  <si>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</si>
  <si>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</si>
  <si>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</si>
  <si>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</si>
  <si>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</si>
  <si>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</si>
  <si>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</si>
  <si>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</si>
  <si>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</si>
  <si>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</si>
  <si>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</si>
  <si>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</si>
  <si>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</si>
  <si>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</si>
  <si>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</si>
  <si>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</si>
  <si>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</si>
  <si>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</si>
  <si>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</si>
  <si>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</si>
  <si>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</si>
  <si>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</si>
  <si>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</si>
  <si>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</si>
  <si>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</si>
  <si>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</si>
  <si>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</si>
  <si>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</si>
  <si>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</si>
  <si>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</si>
  <si>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</si>
  <si>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</si>
  <si>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</si>
  <si>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</si>
  <si>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</si>
  <si>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</si>
  <si>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</si>
  <si>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</si>
  <si>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</si>
  <si>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</si>
  <si>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</si>
  <si>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</si>
  <si>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</si>
  <si>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</si>
  <si>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</si>
  <si>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</si>
  <si>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</si>
  <si>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</si>
  <si>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</si>
  <si>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</si>
  <si>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</si>
  <si>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</si>
  <si>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</si>
  <si>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</si>
  <si>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</si>
  <si>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</si>
  <si>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</si>
  <si>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</si>
  <si>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</si>
  <si>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</si>
  <si>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</si>
  <si>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</si>
  <si>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</si>
  <si>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</si>
  <si>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</si>
  <si>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</si>
  <si>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</si>
  <si>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</si>
  <si>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</si>
  <si>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</si>
  <si>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</si>
  <si>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</si>
  <si>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</si>
  <si>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</si>
  <si>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</si>
  <si>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</si>
  <si>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</si>
  <si>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</si>
  <si>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</si>
  <si>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</si>
  <si>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</si>
  <si>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</si>
  <si>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</si>
  <si>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</si>
  <si>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</si>
  <si>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</si>
  <si>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</si>
  <si>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</si>
  <si>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</si>
  <si>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</si>
  <si>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</si>
  <si>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</si>
  <si>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</si>
  <si>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</si>
  <si>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</si>
  <si>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</si>
  <si>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</si>
  <si>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</si>
  <si>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</si>
  <si>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</si>
  <si>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</si>
  <si>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</si>
  <si>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</si>
  <si>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</si>
  <si>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</si>
  <si>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</si>
  <si>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</si>
  <si>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</si>
  <si>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</si>
  <si>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</si>
  <si>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</si>
  <si>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</si>
  <si>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H2510122</t>
  </si>
  <si>
    <t>김은숙</t>
  </si>
  <si>
    <t>F</t>
  </si>
  <si>
    <t>(설문지 : FFQ 95문항 설문지, 사용자 : 김은숙, ID : H2510122)</t>
  </si>
  <si>
    <t>2022년 12월 30일 13:04:38</t>
  </si>
  <si>
    <t>에너지(kcal)</t>
    <phoneticPr fontId="1" type="noConversion"/>
  </si>
  <si>
    <t>지방</t>
    <phoneticPr fontId="1" type="noConversion"/>
  </si>
  <si>
    <t>충분섭취량</t>
    <phoneticPr fontId="1" type="noConversion"/>
  </si>
  <si>
    <t>비타민K</t>
    <phoneticPr fontId="1" type="noConversion"/>
  </si>
  <si>
    <t>비오틴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</si>
  <si>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</si>
  <si>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</si>
  <si>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</si>
  <si>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</si>
  <si>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칼슘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</si>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</sst>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24.597463999999999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553160"/>
        <c:axId val="263551200"/>
      </c:barChart>
      <c:catAx>
        <c:axId val="26355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51200"/>
        <c:crosses val="autoZero"/>
        <c:auto val="1"/>
        <c:lblAlgn val="ctr"/>
        <c:lblOffset val="100"/>
        <c:noMultiLvlLbl val="0"/>
      </c:catAx>
      <c:valAx>
        <c:axId val="26355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55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0.64009963999999997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027712"/>
        <c:axId val="574028496"/>
      </c:barChart>
      <c:catAx>
        <c:axId val="57402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28496"/>
        <c:crosses val="autoZero"/>
        <c:auto val="1"/>
        <c:lblAlgn val="ctr"/>
        <c:lblOffset val="100"/>
        <c:noMultiLvlLbl val="0"/>
      </c:catAx>
      <c:valAx>
        <c:axId val="57402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02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0.21501487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45872"/>
        <c:axId val="577644304"/>
      </c:barChart>
      <c:catAx>
        <c:axId val="57764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44304"/>
        <c:crosses val="autoZero"/>
        <c:auto val="1"/>
        <c:lblAlgn val="ctr"/>
        <c:lblOffset val="100"/>
        <c:noMultiLvlLbl val="0"/>
      </c:catAx>
      <c:valAx>
        <c:axId val="57764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4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509.27823000000001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46264"/>
        <c:axId val="577644696"/>
      </c:barChart>
      <c:catAx>
        <c:axId val="57764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44696"/>
        <c:crosses val="autoZero"/>
        <c:auto val="1"/>
        <c:lblAlgn val="ctr"/>
        <c:lblOffset val="100"/>
        <c:noMultiLvlLbl val="0"/>
      </c:catAx>
      <c:valAx>
        <c:axId val="57764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4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1193.1741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46656"/>
        <c:axId val="577643128"/>
      </c:barChart>
      <c:catAx>
        <c:axId val="57764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43128"/>
        <c:crosses val="autoZero"/>
        <c:auto val="1"/>
        <c:lblAlgn val="ctr"/>
        <c:lblOffset val="100"/>
        <c:noMultiLvlLbl val="0"/>
      </c:catAx>
      <c:valAx>
        <c:axId val="5776431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19.710238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47048"/>
        <c:axId val="577650184"/>
      </c:barChart>
      <c:catAx>
        <c:axId val="5776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50184"/>
        <c:crosses val="autoZero"/>
        <c:auto val="1"/>
        <c:lblAlgn val="ctr"/>
        <c:lblOffset val="100"/>
        <c:noMultiLvlLbl val="0"/>
      </c:catAx>
      <c:valAx>
        <c:axId val="5776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4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57.942770000000003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48224"/>
        <c:axId val="577648616"/>
      </c:barChart>
      <c:catAx>
        <c:axId val="5776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48616"/>
        <c:crosses val="autoZero"/>
        <c:auto val="1"/>
        <c:lblAlgn val="ctr"/>
        <c:lblOffset val="100"/>
        <c:noMultiLvlLbl val="0"/>
      </c:catAx>
      <c:valAx>
        <c:axId val="5776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4.7038409999999997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49008"/>
        <c:axId val="577649400"/>
      </c:barChart>
      <c:catAx>
        <c:axId val="57764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49400"/>
        <c:crosses val="autoZero"/>
        <c:auto val="1"/>
        <c:lblAlgn val="ctr"/>
        <c:lblOffset val="100"/>
        <c:noMultiLvlLbl val="0"/>
      </c:catAx>
      <c:valAx>
        <c:axId val="577649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4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273.22134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43912"/>
        <c:axId val="573855528"/>
      </c:barChart>
      <c:catAx>
        <c:axId val="5776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5528"/>
        <c:crosses val="autoZero"/>
        <c:auto val="1"/>
        <c:lblAlgn val="ctr"/>
        <c:lblOffset val="100"/>
        <c:noMultiLvlLbl val="0"/>
      </c:catAx>
      <c:valAx>
        <c:axId val="573855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4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1.7402254999999999E-3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1608"/>
        <c:axId val="573852392"/>
      </c:barChart>
      <c:catAx>
        <c:axId val="57385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2392"/>
        <c:crosses val="autoZero"/>
        <c:auto val="1"/>
        <c:lblAlgn val="ctr"/>
        <c:lblOffset val="100"/>
        <c:noMultiLvlLbl val="0"/>
      </c:catAx>
      <c:valAx>
        <c:axId val="57385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2.2073347999999999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1216"/>
        <c:axId val="573853176"/>
      </c:barChart>
      <c:catAx>
        <c:axId val="57385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3176"/>
        <c:crosses val="autoZero"/>
        <c:auto val="1"/>
        <c:lblAlgn val="ctr"/>
        <c:lblOffset val="100"/>
        <c:noMultiLvlLbl val="0"/>
      </c:catAx>
      <c:valAx>
        <c:axId val="573853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8.1042749999999995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552376"/>
        <c:axId val="263555512"/>
      </c:barChart>
      <c:catAx>
        <c:axId val="2635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55512"/>
        <c:crosses val="autoZero"/>
        <c:auto val="1"/>
        <c:lblAlgn val="ctr"/>
        <c:lblOffset val="100"/>
        <c:noMultiLvlLbl val="0"/>
      </c:catAx>
      <c:valAx>
        <c:axId val="263555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55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24.194368000000001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4352"/>
        <c:axId val="573855136"/>
      </c:barChart>
      <c:catAx>
        <c:axId val="57385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5136"/>
        <c:crosses val="autoZero"/>
        <c:auto val="1"/>
        <c:lblAlgn val="ctr"/>
        <c:lblOffset val="100"/>
        <c:noMultiLvlLbl val="0"/>
      </c:catAx>
      <c:valAx>
        <c:axId val="57385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35.769150000000003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4744"/>
        <c:axId val="573849648"/>
      </c:barChart>
      <c:catAx>
        <c:axId val="57385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49648"/>
        <c:crosses val="autoZero"/>
        <c:auto val="1"/>
        <c:lblAlgn val="ctr"/>
        <c:lblOffset val="100"/>
        <c:noMultiLvlLbl val="0"/>
      </c:catAx>
      <c:valAx>
        <c:axId val="5738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3.9710000000000001</c:v>
                </c:pt>
                <c:pt idx="1">
                  <c:v>3.6280000000000001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3857096"/>
        <c:axId val="573853960"/>
      </c:barChart>
      <c:catAx>
        <c:axId val="57385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3960"/>
        <c:crosses val="autoZero"/>
        <c:auto val="1"/>
        <c:lblAlgn val="ctr"/>
        <c:lblOffset val="100"/>
        <c:noMultiLvlLbl val="0"/>
      </c:catAx>
      <c:valAx>
        <c:axId val="57385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1.6036035</c:v>
                </c:pt>
                <c:pt idx="1">
                  <c:v>1.8801985000000001</c:v>
                </c:pt>
                <c:pt idx="2">
                  <c:v>2.1966782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109.657364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56704"/>
        <c:axId val="573850432"/>
      </c:barChart>
      <c:catAx>
        <c:axId val="57385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50432"/>
        <c:crosses val="autoZero"/>
        <c:auto val="1"/>
        <c:lblAlgn val="ctr"/>
        <c:lblOffset val="100"/>
        <c:noMultiLvlLbl val="0"/>
      </c:catAx>
      <c:valAx>
        <c:axId val="57385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4.0535920000000001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89096"/>
        <c:axId val="578488704"/>
      </c:barChart>
      <c:catAx>
        <c:axId val="5784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88704"/>
        <c:crosses val="autoZero"/>
        <c:auto val="1"/>
        <c:lblAlgn val="ctr"/>
        <c:lblOffset val="100"/>
        <c:noMultiLvlLbl val="0"/>
      </c:catAx>
      <c:valAx>
        <c:axId val="57848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85.63</c:v>
                </c:pt>
                <c:pt idx="1">
                  <c:v>3.2629999999999999</c:v>
                </c:pt>
                <c:pt idx="2">
                  <c:v>11.106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8486744"/>
        <c:axId val="578489488"/>
      </c:barChart>
      <c:catAx>
        <c:axId val="57848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89488"/>
        <c:crosses val="autoZero"/>
        <c:auto val="1"/>
        <c:lblAlgn val="ctr"/>
        <c:lblOffset val="100"/>
        <c:noMultiLvlLbl val="0"/>
      </c:catAx>
      <c:valAx>
        <c:axId val="57848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8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937.34529999999995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92232"/>
        <c:axId val="578486352"/>
      </c:barChart>
      <c:catAx>
        <c:axId val="57849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86352"/>
        <c:crosses val="autoZero"/>
        <c:auto val="1"/>
        <c:lblAlgn val="ctr"/>
        <c:lblOffset val="100"/>
        <c:noMultiLvlLbl val="0"/>
      </c:catAx>
      <c:valAx>
        <c:axId val="578486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9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36.430923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87136"/>
        <c:axId val="578493016"/>
      </c:barChart>
      <c:catAx>
        <c:axId val="5784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93016"/>
        <c:crosses val="autoZero"/>
        <c:auto val="1"/>
        <c:lblAlgn val="ctr"/>
        <c:lblOffset val="100"/>
        <c:noMultiLvlLbl val="0"/>
      </c:catAx>
      <c:valAx>
        <c:axId val="57849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117.97307000000001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90272"/>
        <c:axId val="578490664"/>
      </c:barChart>
      <c:catAx>
        <c:axId val="57849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90664"/>
        <c:crosses val="autoZero"/>
        <c:auto val="1"/>
        <c:lblAlgn val="ctr"/>
        <c:lblOffset val="100"/>
        <c:noMultiLvlLbl val="0"/>
      </c:catAx>
      <c:valAx>
        <c:axId val="57849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0.6152706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704696"/>
        <c:axId val="262705872"/>
      </c:barChart>
      <c:catAx>
        <c:axId val="26270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705872"/>
        <c:crosses val="autoZero"/>
        <c:auto val="1"/>
        <c:lblAlgn val="ctr"/>
        <c:lblOffset val="100"/>
        <c:noMultiLvlLbl val="0"/>
      </c:catAx>
      <c:valAx>
        <c:axId val="26270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70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1499.9781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91448"/>
        <c:axId val="578491840"/>
      </c:barChart>
      <c:catAx>
        <c:axId val="57849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491840"/>
        <c:crosses val="autoZero"/>
        <c:auto val="1"/>
        <c:lblAlgn val="ctr"/>
        <c:lblOffset val="100"/>
        <c:noMultiLvlLbl val="0"/>
      </c:catAx>
      <c:valAx>
        <c:axId val="57849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9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4.8528304000000002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493800"/>
        <c:axId val="582157248"/>
      </c:barChart>
      <c:catAx>
        <c:axId val="57849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157248"/>
        <c:crosses val="autoZero"/>
        <c:auto val="1"/>
        <c:lblAlgn val="ctr"/>
        <c:lblOffset val="100"/>
        <c:noMultiLvlLbl val="0"/>
      </c:catAx>
      <c:valAx>
        <c:axId val="58215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49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0.59286309999999998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158816"/>
        <c:axId val="582157640"/>
      </c:barChart>
      <c:catAx>
        <c:axId val="5821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157640"/>
        <c:crosses val="autoZero"/>
        <c:auto val="1"/>
        <c:lblAlgn val="ctr"/>
        <c:lblOffset val="100"/>
        <c:noMultiLvlLbl val="0"/>
      </c:catAx>
      <c:valAx>
        <c:axId val="58215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1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52.645339999999997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032024"/>
        <c:axId val="574028104"/>
      </c:barChart>
      <c:catAx>
        <c:axId val="57403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28104"/>
        <c:crosses val="autoZero"/>
        <c:auto val="1"/>
        <c:lblAlgn val="ctr"/>
        <c:lblOffset val="100"/>
        <c:noMultiLvlLbl val="0"/>
      </c:catAx>
      <c:valAx>
        <c:axId val="57402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03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0.34359792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026536"/>
        <c:axId val="574029280"/>
      </c:barChart>
      <c:catAx>
        <c:axId val="57402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29280"/>
        <c:crosses val="autoZero"/>
        <c:auto val="1"/>
        <c:lblAlgn val="ctr"/>
        <c:lblOffset val="100"/>
        <c:noMultiLvlLbl val="0"/>
      </c:catAx>
      <c:valAx>
        <c:axId val="574029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02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7.1977479999999998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029672"/>
        <c:axId val="574030848"/>
      </c:barChart>
      <c:catAx>
        <c:axId val="57402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30848"/>
        <c:crosses val="autoZero"/>
        <c:auto val="1"/>
        <c:lblAlgn val="ctr"/>
        <c:lblOffset val="100"/>
        <c:noMultiLvlLbl val="0"/>
      </c:catAx>
      <c:valAx>
        <c:axId val="57403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02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0.59286309999999998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026928"/>
        <c:axId val="574033200"/>
      </c:barChart>
      <c:catAx>
        <c:axId val="57402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33200"/>
        <c:crosses val="autoZero"/>
        <c:auto val="1"/>
        <c:lblAlgn val="ctr"/>
        <c:lblOffset val="100"/>
        <c:noMultiLvlLbl val="0"/>
      </c:catAx>
      <c:valAx>
        <c:axId val="57403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02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163.47609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025752"/>
        <c:axId val="574030064"/>
      </c:barChart>
      <c:catAx>
        <c:axId val="57402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30064"/>
        <c:crosses val="autoZero"/>
        <c:auto val="1"/>
        <c:lblAlgn val="ctr"/>
        <c:lblOffset val="100"/>
        <c:noMultiLvlLbl val="0"/>
      </c:catAx>
      <c:valAx>
        <c:axId val="57403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02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1.4776102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030456"/>
        <c:axId val="574031632"/>
      </c:barChart>
      <c:catAx>
        <c:axId val="57403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031632"/>
        <c:crosses val="autoZero"/>
        <c:auto val="1"/>
        <c:lblAlgn val="ctr"/>
        <c:lblOffset val="100"/>
        <c:noMultiLvlLbl val="0"/>
      </c:catAx>
      <c:valAx>
        <c:axId val="57403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03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김은숙, ID : H2510122)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12월 30일 13:04:38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937.34529999999995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24.597463999999999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8.1042749999999995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85.63</v>
      </c>
      <c r="G8" s="59">
        <f>'DRIs DATA 입력'!G8</f>
        <v>3.2629999999999999</v>
      </c>
      <c r="H8" s="59">
        <f>'DRIs DATA 입력'!H8</f>
        <v>11.106</v>
      </c>
      <c r="I8" s="46"/>
      <c r="J8" s="59" t="s">
        <v>216</v>
      </c>
      <c r="K8" s="59">
        <f>'DRIs DATA 입력'!K8</f>
        <v>3.9710000000000001</v>
      </c>
      <c r="L8" s="59">
        <f>'DRIs DATA 입력'!L8</f>
        <v>3.6280000000000001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109.657364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4.0535920000000001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0.6152706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52.645339999999997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36.430923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0.58534560000000002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0.34359792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7.1977479999999998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0.59286309999999998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163.47609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1.4776102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0.64009963999999997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0.21501487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117.97307000000001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509.27823000000001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1499.9781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1193.1741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19.710238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57.942770000000003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4.8528304000000002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4.7038409999999997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273.22134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1.7402254999999999E-3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2.2073347999999999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24.194368000000001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35.769150000000003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4" sqref="F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330</v>
      </c>
      <c r="G1" s="62" t="s">
        <v>277</v>
      </c>
      <c r="H1" s="61" t="s">
        <v>331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332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333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334</v>
      </c>
      <c r="R5" s="65" t="s">
        <v>290</v>
      </c>
      <c r="S5" s="65" t="s">
        <v>284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284</v>
      </c>
    </row>
    <row r="6" spans="1:27" x14ac:dyDescent="0.3">
      <c r="A6" s="65" t="s">
        <v>279</v>
      </c>
      <c r="B6" s="65">
        <v>1600</v>
      </c>
      <c r="C6" s="65">
        <v>937.34529999999995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40</v>
      </c>
      <c r="P6" s="65">
        <v>45</v>
      </c>
      <c r="Q6" s="65">
        <v>0</v>
      </c>
      <c r="R6" s="65">
        <v>0</v>
      </c>
      <c r="S6" s="65">
        <v>24.597463999999999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8.1042749999999995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3">
      <c r="E8" s="65" t="s">
        <v>295</v>
      </c>
      <c r="F8" s="65">
        <v>85.63</v>
      </c>
      <c r="G8" s="65">
        <v>3.2629999999999999</v>
      </c>
      <c r="H8" s="65">
        <v>11.106</v>
      </c>
      <c r="J8" s="65" t="s">
        <v>295</v>
      </c>
      <c r="K8" s="65">
        <v>3.9710000000000001</v>
      </c>
      <c r="L8" s="65">
        <v>3.6280000000000001</v>
      </c>
    </row>
    <row r="13" spans="1:27" x14ac:dyDescent="0.3">
      <c r="A13" s="70" t="s">
        <v>296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335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284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284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284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284</v>
      </c>
    </row>
    <row r="16" spans="1:27" x14ac:dyDescent="0.3">
      <c r="A16" s="65" t="s">
        <v>300</v>
      </c>
      <c r="B16" s="65">
        <v>410</v>
      </c>
      <c r="C16" s="65">
        <v>550</v>
      </c>
      <c r="D16" s="65">
        <v>0</v>
      </c>
      <c r="E16" s="65">
        <v>3000</v>
      </c>
      <c r="F16" s="65">
        <v>109.657364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4.0535920000000001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0.6152706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52.645339999999997</v>
      </c>
    </row>
    <row r="23" spans="1:62" x14ac:dyDescent="0.3">
      <c r="A23" s="70" t="s">
        <v>301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302</v>
      </c>
      <c r="B24" s="69"/>
      <c r="C24" s="69"/>
      <c r="D24" s="69"/>
      <c r="E24" s="69"/>
      <c r="F24" s="69"/>
      <c r="H24" s="69" t="s">
        <v>303</v>
      </c>
      <c r="I24" s="69"/>
      <c r="J24" s="69"/>
      <c r="K24" s="69"/>
      <c r="L24" s="69"/>
      <c r="M24" s="69"/>
      <c r="O24" s="69" t="s">
        <v>304</v>
      </c>
      <c r="P24" s="69"/>
      <c r="Q24" s="69"/>
      <c r="R24" s="69"/>
      <c r="S24" s="69"/>
      <c r="T24" s="69"/>
      <c r="V24" s="69" t="s">
        <v>305</v>
      </c>
      <c r="W24" s="69"/>
      <c r="X24" s="69"/>
      <c r="Y24" s="69"/>
      <c r="Z24" s="69"/>
      <c r="AA24" s="69"/>
      <c r="AC24" s="69" t="s">
        <v>306</v>
      </c>
      <c r="AD24" s="69"/>
      <c r="AE24" s="69"/>
      <c r="AF24" s="69"/>
      <c r="AG24" s="69"/>
      <c r="AH24" s="69"/>
      <c r="AJ24" s="69" t="s">
        <v>307</v>
      </c>
      <c r="AK24" s="69"/>
      <c r="AL24" s="69"/>
      <c r="AM24" s="69"/>
      <c r="AN24" s="69"/>
      <c r="AO24" s="69"/>
      <c r="AQ24" s="69" t="s">
        <v>308</v>
      </c>
      <c r="AR24" s="69"/>
      <c r="AS24" s="69"/>
      <c r="AT24" s="69"/>
      <c r="AU24" s="69"/>
      <c r="AV24" s="69"/>
      <c r="AX24" s="69" t="s">
        <v>309</v>
      </c>
      <c r="AY24" s="69"/>
      <c r="AZ24" s="69"/>
      <c r="BA24" s="69"/>
      <c r="BB24" s="69"/>
      <c r="BC24" s="69"/>
      <c r="BE24" s="69" t="s">
        <v>336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337</v>
      </c>
      <c r="C25" s="65" t="s">
        <v>288</v>
      </c>
      <c r="D25" s="65" t="s">
        <v>289</v>
      </c>
      <c r="E25" s="65" t="s">
        <v>290</v>
      </c>
      <c r="F25" s="65" t="s">
        <v>284</v>
      </c>
      <c r="H25" s="65"/>
      <c r="I25" s="65" t="s">
        <v>287</v>
      </c>
      <c r="J25" s="65" t="s">
        <v>288</v>
      </c>
      <c r="K25" s="65" t="s">
        <v>289</v>
      </c>
      <c r="L25" s="65" t="s">
        <v>338</v>
      </c>
      <c r="M25" s="65" t="s">
        <v>284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284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284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284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284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284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284</v>
      </c>
      <c r="BE25" s="65"/>
      <c r="BF25" s="65" t="s">
        <v>287</v>
      </c>
      <c r="BG25" s="65" t="s">
        <v>339</v>
      </c>
      <c r="BH25" s="65" t="s">
        <v>289</v>
      </c>
      <c r="BI25" s="65" t="s">
        <v>290</v>
      </c>
      <c r="BJ25" s="65" t="s">
        <v>340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36.430923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0.58534560000000002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0.34359792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7.1977479999999998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0.59286309999999998</v>
      </c>
      <c r="AJ26" s="65" t="s">
        <v>310</v>
      </c>
      <c r="AK26" s="65">
        <v>320</v>
      </c>
      <c r="AL26" s="65">
        <v>400</v>
      </c>
      <c r="AM26" s="65">
        <v>0</v>
      </c>
      <c r="AN26" s="65">
        <v>1000</v>
      </c>
      <c r="AO26" s="65">
        <v>163.47609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1.4776102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0.64009963999999997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0.21501487</v>
      </c>
    </row>
    <row r="33" spans="1:68" x14ac:dyDescent="0.3">
      <c r="A33" s="70" t="s">
        <v>311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341</v>
      </c>
      <c r="B34" s="69"/>
      <c r="C34" s="69"/>
      <c r="D34" s="69"/>
      <c r="E34" s="69"/>
      <c r="F34" s="69"/>
      <c r="H34" s="69" t="s">
        <v>312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313</v>
      </c>
      <c r="W34" s="69"/>
      <c r="X34" s="69"/>
      <c r="Y34" s="69"/>
      <c r="Z34" s="69"/>
      <c r="AA34" s="69"/>
      <c r="AC34" s="69" t="s">
        <v>314</v>
      </c>
      <c r="AD34" s="69"/>
      <c r="AE34" s="69"/>
      <c r="AF34" s="69"/>
      <c r="AG34" s="69"/>
      <c r="AH34" s="69"/>
      <c r="AJ34" s="69" t="s">
        <v>315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287</v>
      </c>
      <c r="C35" s="65" t="s">
        <v>288</v>
      </c>
      <c r="D35" s="65" t="s">
        <v>334</v>
      </c>
      <c r="E35" s="65" t="s">
        <v>290</v>
      </c>
      <c r="F35" s="65" t="s">
        <v>284</v>
      </c>
      <c r="H35" s="65"/>
      <c r="I35" s="65" t="s">
        <v>287</v>
      </c>
      <c r="J35" s="65" t="s">
        <v>288</v>
      </c>
      <c r="K35" s="65" t="s">
        <v>334</v>
      </c>
      <c r="L35" s="65" t="s">
        <v>338</v>
      </c>
      <c r="M35" s="65" t="s">
        <v>284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284</v>
      </c>
      <c r="V35" s="65"/>
      <c r="W35" s="65" t="s">
        <v>287</v>
      </c>
      <c r="X35" s="65" t="s">
        <v>288</v>
      </c>
      <c r="Y35" s="65" t="s">
        <v>334</v>
      </c>
      <c r="Z35" s="65" t="s">
        <v>338</v>
      </c>
      <c r="AA35" s="65" t="s">
        <v>284</v>
      </c>
      <c r="AC35" s="65"/>
      <c r="AD35" s="65" t="s">
        <v>287</v>
      </c>
      <c r="AE35" s="65" t="s">
        <v>288</v>
      </c>
      <c r="AF35" s="65" t="s">
        <v>334</v>
      </c>
      <c r="AG35" s="65" t="s">
        <v>290</v>
      </c>
      <c r="AH35" s="65" t="s">
        <v>340</v>
      </c>
      <c r="AJ35" s="65"/>
      <c r="AK35" s="65" t="s">
        <v>337</v>
      </c>
      <c r="AL35" s="65" t="s">
        <v>339</v>
      </c>
      <c r="AM35" s="65" t="s">
        <v>289</v>
      </c>
      <c r="AN35" s="65" t="s">
        <v>338</v>
      </c>
      <c r="AO35" s="65" t="s">
        <v>284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117.97307000000001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509.27823000000001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1499.9781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1193.1741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19.710238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57.942770000000003</v>
      </c>
    </row>
    <row r="43" spans="1:68" x14ac:dyDescent="0.3">
      <c r="A43" s="70" t="s">
        <v>316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317</v>
      </c>
      <c r="B44" s="69"/>
      <c r="C44" s="69"/>
      <c r="D44" s="69"/>
      <c r="E44" s="69"/>
      <c r="F44" s="69"/>
      <c r="H44" s="69" t="s">
        <v>318</v>
      </c>
      <c r="I44" s="69"/>
      <c r="J44" s="69"/>
      <c r="K44" s="69"/>
      <c r="L44" s="69"/>
      <c r="M44" s="69"/>
      <c r="O44" s="69" t="s">
        <v>319</v>
      </c>
      <c r="P44" s="69"/>
      <c r="Q44" s="69"/>
      <c r="R44" s="69"/>
      <c r="S44" s="69"/>
      <c r="T44" s="69"/>
      <c r="V44" s="69" t="s">
        <v>320</v>
      </c>
      <c r="W44" s="69"/>
      <c r="X44" s="69"/>
      <c r="Y44" s="69"/>
      <c r="Z44" s="69"/>
      <c r="AA44" s="69"/>
      <c r="AC44" s="69" t="s">
        <v>321</v>
      </c>
      <c r="AD44" s="69"/>
      <c r="AE44" s="69"/>
      <c r="AF44" s="69"/>
      <c r="AG44" s="69"/>
      <c r="AH44" s="69"/>
      <c r="AJ44" s="69" t="s">
        <v>322</v>
      </c>
      <c r="AK44" s="69"/>
      <c r="AL44" s="69"/>
      <c r="AM44" s="69"/>
      <c r="AN44" s="69"/>
      <c r="AO44" s="69"/>
      <c r="AQ44" s="69" t="s">
        <v>323</v>
      </c>
      <c r="AR44" s="69"/>
      <c r="AS44" s="69"/>
      <c r="AT44" s="69"/>
      <c r="AU44" s="69"/>
      <c r="AV44" s="69"/>
      <c r="AX44" s="69" t="s">
        <v>324</v>
      </c>
      <c r="AY44" s="69"/>
      <c r="AZ44" s="69"/>
      <c r="BA44" s="69"/>
      <c r="BB44" s="69"/>
      <c r="BC44" s="69"/>
      <c r="BE44" s="69" t="s">
        <v>325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288</v>
      </c>
      <c r="D45" s="65" t="s">
        <v>334</v>
      </c>
      <c r="E45" s="65" t="s">
        <v>290</v>
      </c>
      <c r="F45" s="65" t="s">
        <v>284</v>
      </c>
      <c r="H45" s="65"/>
      <c r="I45" s="65" t="s">
        <v>287</v>
      </c>
      <c r="J45" s="65" t="s">
        <v>339</v>
      </c>
      <c r="K45" s="65" t="s">
        <v>289</v>
      </c>
      <c r="L45" s="65" t="s">
        <v>290</v>
      </c>
      <c r="M45" s="65" t="s">
        <v>284</v>
      </c>
      <c r="O45" s="65"/>
      <c r="P45" s="65" t="s">
        <v>337</v>
      </c>
      <c r="Q45" s="65" t="s">
        <v>339</v>
      </c>
      <c r="R45" s="65" t="s">
        <v>334</v>
      </c>
      <c r="S45" s="65" t="s">
        <v>290</v>
      </c>
      <c r="T45" s="65" t="s">
        <v>340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284</v>
      </c>
      <c r="AC45" s="65"/>
      <c r="AD45" s="65" t="s">
        <v>287</v>
      </c>
      <c r="AE45" s="65" t="s">
        <v>339</v>
      </c>
      <c r="AF45" s="65" t="s">
        <v>289</v>
      </c>
      <c r="AG45" s="65" t="s">
        <v>290</v>
      </c>
      <c r="AH45" s="65" t="s">
        <v>284</v>
      </c>
      <c r="AJ45" s="65"/>
      <c r="AK45" s="65" t="s">
        <v>287</v>
      </c>
      <c r="AL45" s="65" t="s">
        <v>288</v>
      </c>
      <c r="AM45" s="65" t="s">
        <v>334</v>
      </c>
      <c r="AN45" s="65" t="s">
        <v>338</v>
      </c>
      <c r="AO45" s="65" t="s">
        <v>284</v>
      </c>
      <c r="AQ45" s="65"/>
      <c r="AR45" s="65" t="s">
        <v>287</v>
      </c>
      <c r="AS45" s="65" t="s">
        <v>339</v>
      </c>
      <c r="AT45" s="65" t="s">
        <v>289</v>
      </c>
      <c r="AU45" s="65" t="s">
        <v>290</v>
      </c>
      <c r="AV45" s="65" t="s">
        <v>284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284</v>
      </c>
      <c r="BE45" s="65"/>
      <c r="BF45" s="65" t="s">
        <v>337</v>
      </c>
      <c r="BG45" s="65" t="s">
        <v>288</v>
      </c>
      <c r="BH45" s="65" t="s">
        <v>289</v>
      </c>
      <c r="BI45" s="65" t="s">
        <v>290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4.8528304000000002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4.7038409999999997</v>
      </c>
      <c r="O46" s="65" t="s">
        <v>326</v>
      </c>
      <c r="P46" s="65">
        <v>600</v>
      </c>
      <c r="Q46" s="65">
        <v>800</v>
      </c>
      <c r="R46" s="65">
        <v>0</v>
      </c>
      <c r="S46" s="65">
        <v>10000</v>
      </c>
      <c r="T46" s="65">
        <v>273.22134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1.7402254999999999E-3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2.2073347999999999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24.194368000000001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35.769150000000003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8" sqref="G2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327</v>
      </c>
      <c r="B2" s="61" t="s">
        <v>328</v>
      </c>
      <c r="C2" s="61" t="s">
        <v>329</v>
      </c>
      <c r="D2" s="61">
        <v>68</v>
      </c>
      <c r="E2" s="61">
        <v>937.34529999999995</v>
      </c>
      <c r="F2" s="61">
        <v>189.64994999999999</v>
      </c>
      <c r="G2" s="61">
        <v>7.2277054999999999</v>
      </c>
      <c r="H2" s="61">
        <v>4.0627509999999996</v>
      </c>
      <c r="I2" s="61">
        <v>3.164955</v>
      </c>
      <c r="J2" s="61">
        <v>24.597463999999999</v>
      </c>
      <c r="K2" s="61">
        <v>18.747216999999999</v>
      </c>
      <c r="L2" s="61">
        <v>5.8502460000000003</v>
      </c>
      <c r="M2" s="61">
        <v>8.1042749999999995</v>
      </c>
      <c r="N2" s="61">
        <v>1.0662479</v>
      </c>
      <c r="O2" s="61">
        <v>3.7653965999999999</v>
      </c>
      <c r="P2" s="61">
        <v>215.56451000000001</v>
      </c>
      <c r="Q2" s="61">
        <v>7.3151149999999996</v>
      </c>
      <c r="R2" s="61">
        <v>109.657364</v>
      </c>
      <c r="S2" s="61">
        <v>9.4973209999999995</v>
      </c>
      <c r="T2" s="61">
        <v>1201.9208000000001</v>
      </c>
      <c r="U2" s="61">
        <v>0.6152706</v>
      </c>
      <c r="V2" s="61">
        <v>4.0535920000000001</v>
      </c>
      <c r="W2" s="61">
        <v>52.645339999999997</v>
      </c>
      <c r="X2" s="61">
        <v>36.430923</v>
      </c>
      <c r="Y2" s="61">
        <v>0.58534560000000002</v>
      </c>
      <c r="Z2" s="61">
        <v>0.34359792</v>
      </c>
      <c r="AA2" s="61">
        <v>7.1977479999999998</v>
      </c>
      <c r="AB2" s="61">
        <v>0.59286309999999998</v>
      </c>
      <c r="AC2" s="61">
        <v>163.47609</v>
      </c>
      <c r="AD2" s="61">
        <v>1.4776102</v>
      </c>
      <c r="AE2" s="61">
        <v>0.64009963999999997</v>
      </c>
      <c r="AF2" s="61">
        <v>0.21501487</v>
      </c>
      <c r="AG2" s="61">
        <v>117.97307000000001</v>
      </c>
      <c r="AH2" s="61">
        <v>93.699299999999994</v>
      </c>
      <c r="AI2" s="61">
        <v>24.273762000000001</v>
      </c>
      <c r="AJ2" s="61">
        <v>509.27823000000001</v>
      </c>
      <c r="AK2" s="61">
        <v>1499.9781</v>
      </c>
      <c r="AL2" s="61">
        <v>19.710238</v>
      </c>
      <c r="AM2" s="61">
        <v>1193.1741</v>
      </c>
      <c r="AN2" s="61">
        <v>57.942770000000003</v>
      </c>
      <c r="AO2" s="61">
        <v>4.8528304000000002</v>
      </c>
      <c r="AP2" s="61">
        <v>4.1434160000000002</v>
      </c>
      <c r="AQ2" s="61">
        <v>0.70941423999999997</v>
      </c>
      <c r="AR2" s="61">
        <v>4.7038409999999997</v>
      </c>
      <c r="AS2" s="61">
        <v>273.22134</v>
      </c>
      <c r="AT2" s="61">
        <v>1.7402254999999999E-3</v>
      </c>
      <c r="AU2" s="61">
        <v>2.2073347999999999</v>
      </c>
      <c r="AV2" s="61">
        <v>24.194368000000001</v>
      </c>
      <c r="AW2" s="61">
        <v>35.769150000000003</v>
      </c>
      <c r="AX2" s="61">
        <v>4.0978649999999998E-2</v>
      </c>
      <c r="AY2" s="61">
        <v>0.15568475000000001</v>
      </c>
      <c r="AZ2" s="61">
        <v>35.955829999999999</v>
      </c>
      <c r="BA2" s="61">
        <v>5.6818809999999997</v>
      </c>
      <c r="BB2" s="61">
        <v>1.6036035</v>
      </c>
      <c r="BC2" s="61">
        <v>1.8801985000000001</v>
      </c>
      <c r="BD2" s="61">
        <v>2.1966782</v>
      </c>
      <c r="BE2" s="61">
        <v>0.29600808000000001</v>
      </c>
      <c r="BF2" s="61">
        <v>1.1481074</v>
      </c>
      <c r="BG2" s="61">
        <v>0</v>
      </c>
      <c r="BH2" s="61">
        <v>2.2317240999999999E-5</v>
      </c>
      <c r="BI2" s="61">
        <v>1.0825434999999999E-4</v>
      </c>
      <c r="BJ2" s="61">
        <v>6.9383500000000002E-3</v>
      </c>
      <c r="BK2" s="61">
        <v>0</v>
      </c>
      <c r="BL2" s="61">
        <v>6.6839250000000003E-2</v>
      </c>
      <c r="BM2" s="61">
        <v>0.92342259999999998</v>
      </c>
      <c r="BN2" s="61">
        <v>0.28916789999999998</v>
      </c>
      <c r="BO2" s="61">
        <v>13.212012</v>
      </c>
      <c r="BP2" s="61">
        <v>2.7191991999999998</v>
      </c>
      <c r="BQ2" s="61">
        <v>4.3275084000000001</v>
      </c>
      <c r="BR2" s="61">
        <v>14.485507999999999</v>
      </c>
      <c r="BS2" s="61">
        <v>3.6015161999999998</v>
      </c>
      <c r="BT2" s="61">
        <v>3.5010952999999998</v>
      </c>
      <c r="BU2" s="61">
        <v>1.0443085E-3</v>
      </c>
      <c r="BV2" s="61">
        <v>1.4927881E-2</v>
      </c>
      <c r="BW2" s="61">
        <v>0.22664135999999999</v>
      </c>
      <c r="BX2" s="61">
        <v>0.33729242999999998</v>
      </c>
      <c r="BY2" s="61">
        <v>2.3226053E-2</v>
      </c>
      <c r="BZ2" s="61">
        <v>9.1598223999999999E-5</v>
      </c>
      <c r="CA2" s="61">
        <v>7.7287875000000006E-2</v>
      </c>
      <c r="CB2" s="61">
        <v>7.1156876999999997E-3</v>
      </c>
      <c r="CC2" s="61">
        <v>7.4182200000000004E-2</v>
      </c>
      <c r="CD2" s="61">
        <v>0.35924982999999999</v>
      </c>
      <c r="CE2" s="61">
        <v>9.0499910000000003E-3</v>
      </c>
      <c r="CF2" s="61">
        <v>0.10988703</v>
      </c>
      <c r="CG2" s="61">
        <v>0</v>
      </c>
      <c r="CH2" s="61">
        <v>2.1868331000000001E-2</v>
      </c>
      <c r="CI2" s="61">
        <v>2.5327988E-3</v>
      </c>
      <c r="CJ2" s="61">
        <v>0.59033144000000004</v>
      </c>
      <c r="CK2" s="61">
        <v>2.4722797999999998E-3</v>
      </c>
      <c r="CL2" s="61">
        <v>4.8851609999999997E-2</v>
      </c>
      <c r="CM2" s="61">
        <v>0.86718980000000001</v>
      </c>
      <c r="CN2" s="61">
        <v>947.56700000000001</v>
      </c>
      <c r="CO2" s="61">
        <v>1633.2596000000001</v>
      </c>
      <c r="CP2" s="61">
        <v>548.31164999999999</v>
      </c>
      <c r="CQ2" s="61">
        <v>298.58362</v>
      </c>
      <c r="CR2" s="61">
        <v>172.19672</v>
      </c>
      <c r="CS2" s="61">
        <v>262.06646999999998</v>
      </c>
      <c r="CT2" s="61">
        <v>912.04314999999997</v>
      </c>
      <c r="CU2" s="61">
        <v>413.60476999999997</v>
      </c>
      <c r="CV2" s="61">
        <v>843.73530000000005</v>
      </c>
      <c r="CW2" s="61">
        <v>419.89398</v>
      </c>
      <c r="CX2" s="61">
        <v>148.29680999999999</v>
      </c>
      <c r="CY2" s="61">
        <v>1389.6777</v>
      </c>
      <c r="CZ2" s="61">
        <v>492.31603999999999</v>
      </c>
      <c r="DA2" s="61">
        <v>1290.1704999999999</v>
      </c>
      <c r="DB2" s="61">
        <v>1500.3561999999999</v>
      </c>
      <c r="DC2" s="61">
        <v>1570.9781</v>
      </c>
      <c r="DD2" s="61">
        <v>2261.9404</v>
      </c>
      <c r="DE2" s="61">
        <v>409.42039999999997</v>
      </c>
      <c r="DF2" s="61">
        <v>1732.7861</v>
      </c>
      <c r="DG2" s="61">
        <v>529.31994999999995</v>
      </c>
      <c r="DH2" s="61">
        <v>23.01642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5.6818809999999997</v>
      </c>
      <c r="B6">
        <f>BB2</f>
        <v>1.6036035</v>
      </c>
      <c r="C6">
        <f>BC2</f>
        <v>1.8801985000000001</v>
      </c>
      <c r="D6">
        <f>BD2</f>
        <v>2.1966782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20017</v>
      </c>
      <c r="C2" s="56">
        <f ca="1">YEAR(TODAY())-YEAR(B2)+IF(TODAY()&gt;=DATE(YEAR(TODAY()),MONTH(B2),DAY(B2)),0,-1)</f>
        <v>68</v>
      </c>
      <c r="E2" s="52">
        <v>154.6</v>
      </c>
      <c r="F2" s="53" t="s">
        <v>39</v>
      </c>
      <c r="G2" s="52">
        <v>84.4</v>
      </c>
      <c r="H2" s="51" t="s">
        <v>41</v>
      </c>
      <c r="I2" s="72">
        <f>ROUND(G3/E3^2,1)</f>
        <v>35.299999999999997</v>
      </c>
    </row>
    <row r="3" spans="1:9" x14ac:dyDescent="0.3">
      <c r="E3" s="51">
        <f>E2/100</f>
        <v>1.546</v>
      </c>
      <c r="F3" s="51" t="s">
        <v>40</v>
      </c>
      <c r="G3" s="51">
        <f>G2</f>
        <v>84.4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44921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김은숙, ID : H2510122)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12월 30일 13:04:38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44921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154.6</v>
      </c>
      <c r="L12" s="129"/>
      <c r="M12" s="122">
        <f>'개인정보 및 신체계측 입력'!G2</f>
        <v>84.4</v>
      </c>
      <c r="N12" s="123"/>
      <c r="O12" s="118" t="s">
        <v>271</v>
      </c>
      <c r="P12" s="112"/>
      <c r="Q12" s="115">
        <f>'개인정보 및 신체계측 입력'!I2</f>
        <v>35.299999999999997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김은숙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85.63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3.2629999999999999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11.106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3.6</v>
      </c>
      <c r="L72" s="36" t="s">
        <v>53</v>
      </c>
      <c r="M72" s="36">
        <f>ROUND('DRIs DATA'!K8,1)</f>
        <v>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14.62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33.78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36.43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39.520000000000003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14.75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100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48.53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2022-12-30T04:07:39Z</dcterms:modified>
</cp:coreProperties>
</file>